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RAČUNOVODSTVO 2025\FINANIJSKI IZVJEŠTAJI\01.0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G335" i="9"/>
  <c r="F335" i="9"/>
  <c r="F334" i="9"/>
  <c r="H333" i="9"/>
  <c r="G333" i="9"/>
  <c r="F333" i="9"/>
  <c r="H332" i="9"/>
  <c r="G332" i="9"/>
  <c r="E332" i="9" s="1"/>
  <c r="B332" i="9" s="1"/>
  <c r="F332" i="9"/>
  <c r="H331" i="9"/>
  <c r="E331" i="9" s="1"/>
  <c r="G331" i="9"/>
  <c r="F331" i="9"/>
  <c r="H330" i="9"/>
  <c r="G330" i="9"/>
  <c r="F330" i="9"/>
  <c r="E330" i="9"/>
  <c r="B330" i="9" s="1"/>
  <c r="H329" i="9"/>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E321" i="9" s="1"/>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E294" i="9" s="1"/>
  <c r="H294" i="9"/>
  <c r="F294" i="9"/>
  <c r="E293" i="9"/>
  <c r="M292" i="9"/>
  <c r="L292" i="9"/>
  <c r="F292" i="9"/>
  <c r="B292" i="9" s="1"/>
  <c r="E292" i="9"/>
  <c r="M291" i="9"/>
  <c r="L291" i="9"/>
  <c r="E291" i="9"/>
  <c r="M290" i="9"/>
  <c r="L290" i="9"/>
  <c r="E290" i="9"/>
  <c r="M289" i="9"/>
  <c r="L289" i="9"/>
  <c r="F289" i="9"/>
  <c r="E289" i="9"/>
  <c r="M288" i="9"/>
  <c r="L288" i="9"/>
  <c r="F288" i="9"/>
  <c r="E288" i="9"/>
  <c r="M287" i="9"/>
  <c r="L287" i="9"/>
  <c r="E287" i="9"/>
  <c r="M286" i="9"/>
  <c r="L286" i="9"/>
  <c r="F286" i="9" s="1"/>
  <c r="B286" i="9" s="1"/>
  <c r="E286" i="9"/>
  <c r="M285" i="9"/>
  <c r="L285" i="9"/>
  <c r="F285" i="9"/>
  <c r="E285" i="9"/>
  <c r="M284" i="9"/>
  <c r="L284" i="9"/>
  <c r="F284" i="9"/>
  <c r="B284" i="9" s="1"/>
  <c r="E284" i="9"/>
  <c r="M283" i="9"/>
  <c r="L283" i="9"/>
  <c r="E283" i="9"/>
  <c r="M282" i="9"/>
  <c r="L282" i="9"/>
  <c r="F282" i="9" s="1"/>
  <c r="B282" i="9" s="1"/>
  <c r="E282" i="9"/>
  <c r="M281" i="9"/>
  <c r="L281" i="9"/>
  <c r="F281" i="9"/>
  <c r="E281" i="9"/>
  <c r="M280" i="9"/>
  <c r="L280" i="9"/>
  <c r="F280" i="9"/>
  <c r="E280" i="9"/>
  <c r="M279" i="9"/>
  <c r="L279" i="9"/>
  <c r="E279" i="9"/>
  <c r="M278" i="9"/>
  <c r="L278" i="9"/>
  <c r="E278" i="9"/>
  <c r="M277" i="9"/>
  <c r="L277" i="9"/>
  <c r="F277" i="9" s="1"/>
  <c r="E277" i="9"/>
  <c r="M276" i="9"/>
  <c r="L276" i="9"/>
  <c r="F276" i="9" s="1"/>
  <c r="E276" i="9"/>
  <c r="M275" i="9"/>
  <c r="L275" i="9"/>
  <c r="F275" i="9" s="1"/>
  <c r="E275" i="9"/>
  <c r="B275" i="9"/>
  <c r="M274" i="9"/>
  <c r="L274" i="9"/>
  <c r="E274" i="9"/>
  <c r="M273" i="9"/>
  <c r="L273" i="9"/>
  <c r="F273" i="9" s="1"/>
  <c r="E273" i="9"/>
  <c r="M272" i="9"/>
  <c r="L272" i="9"/>
  <c r="F272" i="9" s="1"/>
  <c r="E272" i="9"/>
  <c r="M271" i="9"/>
  <c r="L271" i="9"/>
  <c r="F271" i="9" s="1"/>
  <c r="E271" i="9"/>
  <c r="B271" i="9"/>
  <c r="M270" i="9"/>
  <c r="L270" i="9"/>
  <c r="F270" i="9" s="1"/>
  <c r="E270" i="9"/>
  <c r="B270" i="9"/>
  <c r="M269" i="9"/>
  <c r="L269" i="9"/>
  <c r="F269" i="9" s="1"/>
  <c r="E269" i="9"/>
  <c r="M268" i="9"/>
  <c r="L268" i="9"/>
  <c r="F268" i="9" s="1"/>
  <c r="E268" i="9"/>
  <c r="M267" i="9"/>
  <c r="L267" i="9"/>
  <c r="F267" i="9" s="1"/>
  <c r="E267" i="9"/>
  <c r="B267" i="9"/>
  <c r="M266" i="9"/>
  <c r="L266" i="9"/>
  <c r="F266" i="9" s="1"/>
  <c r="E266" i="9"/>
  <c r="B266" i="9"/>
  <c r="M265" i="9"/>
  <c r="L265" i="9"/>
  <c r="F265" i="9" s="1"/>
  <c r="E265" i="9"/>
  <c r="M264" i="9"/>
  <c r="L264" i="9"/>
  <c r="F264" i="9" s="1"/>
  <c r="E264" i="9"/>
  <c r="M263" i="9"/>
  <c r="L263" i="9"/>
  <c r="F263" i="9" s="1"/>
  <c r="E263" i="9"/>
  <c r="B263" i="9"/>
  <c r="M262" i="9"/>
  <c r="L262" i="9"/>
  <c r="E262" i="9"/>
  <c r="M261" i="9"/>
  <c r="L261" i="9"/>
  <c r="F261" i="9" s="1"/>
  <c r="E261" i="9"/>
  <c r="M260" i="9"/>
  <c r="L260" i="9"/>
  <c r="F260" i="9" s="1"/>
  <c r="E260" i="9"/>
  <c r="B260" i="9" s="1"/>
  <c r="M259" i="9"/>
  <c r="L259" i="9"/>
  <c r="F259" i="9" s="1"/>
  <c r="E259" i="9"/>
  <c r="B259" i="9"/>
  <c r="M258" i="9"/>
  <c r="L258" i="9"/>
  <c r="F258" i="9" s="1"/>
  <c r="E258" i="9"/>
  <c r="B258" i="9"/>
  <c r="M257" i="9"/>
  <c r="L257" i="9"/>
  <c r="F257" i="9" s="1"/>
  <c r="E257" i="9"/>
  <c r="M256" i="9"/>
  <c r="L256" i="9"/>
  <c r="F256" i="9" s="1"/>
  <c r="E256" i="9"/>
  <c r="M255" i="9"/>
  <c r="L255" i="9"/>
  <c r="F255" i="9" s="1"/>
  <c r="E255" i="9"/>
  <c r="B255" i="9"/>
  <c r="M254" i="9"/>
  <c r="L254" i="9"/>
  <c r="F254" i="9" s="1"/>
  <c r="E254" i="9"/>
  <c r="B254" i="9"/>
  <c r="M253" i="9"/>
  <c r="L253" i="9"/>
  <c r="F253" i="9" s="1"/>
  <c r="E253" i="9"/>
  <c r="M252" i="9"/>
  <c r="L252" i="9"/>
  <c r="F252" i="9" s="1"/>
  <c r="E252" i="9"/>
  <c r="M251" i="9"/>
  <c r="L251" i="9"/>
  <c r="F251" i="9" s="1"/>
  <c r="E251" i="9"/>
  <c r="B251" i="9"/>
  <c r="M250" i="9"/>
  <c r="L250" i="9"/>
  <c r="F250" i="9" s="1"/>
  <c r="E250" i="9"/>
  <c r="B250" i="9"/>
  <c r="M249" i="9"/>
  <c r="L249" i="9"/>
  <c r="F249" i="9" s="1"/>
  <c r="E249" i="9"/>
  <c r="M248" i="9"/>
  <c r="L248" i="9"/>
  <c r="F248" i="9" s="1"/>
  <c r="E248" i="9"/>
  <c r="M247" i="9"/>
  <c r="L247" i="9"/>
  <c r="F247" i="9" s="1"/>
  <c r="E247" i="9"/>
  <c r="B247" i="9"/>
  <c r="M246" i="9"/>
  <c r="L246" i="9"/>
  <c r="F246" i="9" s="1"/>
  <c r="E246" i="9"/>
  <c r="B246" i="9"/>
  <c r="M245" i="9"/>
  <c r="L245" i="9"/>
  <c r="F245" i="9" s="1"/>
  <c r="E245" i="9"/>
  <c r="M244" i="9"/>
  <c r="L244" i="9"/>
  <c r="E244" i="9"/>
  <c r="M243" i="9"/>
  <c r="L243" i="9"/>
  <c r="E243" i="9"/>
  <c r="M242" i="9"/>
  <c r="L242" i="9"/>
  <c r="E242" i="9"/>
  <c r="M241" i="9"/>
  <c r="L241" i="9"/>
  <c r="F241" i="9"/>
  <c r="E241" i="9"/>
  <c r="M240" i="9"/>
  <c r="L240" i="9"/>
  <c r="F240" i="9"/>
  <c r="B240" i="9" s="1"/>
  <c r="E240" i="9"/>
  <c r="M239" i="9"/>
  <c r="L239" i="9"/>
  <c r="E239" i="9"/>
  <c r="M238" i="9"/>
  <c r="L238" i="9"/>
  <c r="E238" i="9"/>
  <c r="M237" i="9"/>
  <c r="F237" i="9" s="1"/>
  <c r="L237" i="9"/>
  <c r="E237" i="9"/>
  <c r="M236" i="9"/>
  <c r="L236" i="9"/>
  <c r="E236" i="9"/>
  <c r="M235" i="9"/>
  <c r="L235" i="9"/>
  <c r="E235" i="9"/>
  <c r="M234" i="9"/>
  <c r="F234" i="9" s="1"/>
  <c r="L234" i="9"/>
  <c r="E234" i="9"/>
  <c r="B234" i="9" s="1"/>
  <c r="M233" i="9"/>
  <c r="L233" i="9"/>
  <c r="F233" i="9"/>
  <c r="E233" i="9"/>
  <c r="M232" i="9"/>
  <c r="L232" i="9"/>
  <c r="F232" i="9"/>
  <c r="B232" i="9" s="1"/>
  <c r="E232" i="9"/>
  <c r="M231" i="9"/>
  <c r="L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E170" i="9" s="1"/>
  <c r="G170" i="9"/>
  <c r="F170" i="9"/>
  <c r="H169" i="9"/>
  <c r="G169" i="9"/>
  <c r="F169" i="9"/>
  <c r="H168" i="9"/>
  <c r="G168" i="9"/>
  <c r="E168" i="9" s="1"/>
  <c r="B168" i="9" s="1"/>
  <c r="F168" i="9"/>
  <c r="H167" i="9"/>
  <c r="E167" i="9" s="1"/>
  <c r="G167" i="9"/>
  <c r="F167" i="9"/>
  <c r="H166" i="9"/>
  <c r="E166" i="9" s="1"/>
  <c r="G166" i="9"/>
  <c r="F166" i="9"/>
  <c r="H165" i="9"/>
  <c r="G165" i="9"/>
  <c r="F165" i="9"/>
  <c r="H164" i="9"/>
  <c r="G164" i="9"/>
  <c r="E164" i="9" s="1"/>
  <c r="B164" i="9" s="1"/>
  <c r="F164" i="9"/>
  <c r="H163" i="9"/>
  <c r="E163" i="9" s="1"/>
  <c r="G163" i="9"/>
  <c r="F163" i="9"/>
  <c r="H162" i="9"/>
  <c r="G162" i="9"/>
  <c r="F162" i="9"/>
  <c r="E162" i="9"/>
  <c r="B162" i="9" s="1"/>
  <c r="H161" i="9"/>
  <c r="G161" i="9"/>
  <c r="E161" i="9" s="1"/>
  <c r="B161" i="9" s="1"/>
  <c r="F161" i="9"/>
  <c r="H160" i="9"/>
  <c r="G160" i="9"/>
  <c r="F160" i="9"/>
  <c r="H159" i="9"/>
  <c r="G159" i="9"/>
  <c r="F159" i="9"/>
  <c r="H158" i="9"/>
  <c r="G158" i="9"/>
  <c r="F158" i="9"/>
  <c r="E158" i="9"/>
  <c r="B158" i="9" s="1"/>
  <c r="H157" i="9"/>
  <c r="G157" i="9"/>
  <c r="E157" i="9" s="1"/>
  <c r="F157" i="9"/>
  <c r="F156" i="9"/>
  <c r="H155" i="9"/>
  <c r="G155" i="9"/>
  <c r="F155" i="9"/>
  <c r="H154" i="9"/>
  <c r="G154" i="9"/>
  <c r="F154" i="9"/>
  <c r="E154" i="9"/>
  <c r="B154" i="9" s="1"/>
  <c r="H153" i="9"/>
  <c r="G153" i="9"/>
  <c r="E153" i="9" s="1"/>
  <c r="B153" i="9" s="1"/>
  <c r="F153" i="9"/>
  <c r="H152" i="9"/>
  <c r="G152" i="9"/>
  <c r="F152" i="9"/>
  <c r="H151" i="9"/>
  <c r="G151" i="9"/>
  <c r="F151" i="9"/>
  <c r="H150" i="9"/>
  <c r="G150" i="9"/>
  <c r="F150" i="9"/>
  <c r="E150" i="9"/>
  <c r="B150" i="9" s="1"/>
  <c r="H149" i="9"/>
  <c r="G149" i="9"/>
  <c r="E149" i="9" s="1"/>
  <c r="B149" i="9" s="1"/>
  <c r="F149" i="9"/>
  <c r="H148" i="9"/>
  <c r="G148" i="9"/>
  <c r="F148" i="9"/>
  <c r="H147" i="9"/>
  <c r="G147" i="9"/>
  <c r="F147" i="9"/>
  <c r="H146" i="9"/>
  <c r="G146" i="9"/>
  <c r="F146" i="9"/>
  <c r="E146" i="9"/>
  <c r="B146" i="9" s="1"/>
  <c r="H145" i="9"/>
  <c r="G145" i="9"/>
  <c r="E145" i="9" s="1"/>
  <c r="B145" i="9" s="1"/>
  <c r="F145" i="9"/>
  <c r="H144" i="9"/>
  <c r="G144" i="9"/>
  <c r="F144" i="9"/>
  <c r="H143" i="9"/>
  <c r="G143" i="9"/>
  <c r="F143" i="9"/>
  <c r="H142" i="9"/>
  <c r="G142" i="9"/>
  <c r="F142" i="9"/>
  <c r="E142" i="9"/>
  <c r="B142" i="9" s="1"/>
  <c r="H141" i="9"/>
  <c r="G141" i="9"/>
  <c r="E141" i="9" s="1"/>
  <c r="B141" i="9" s="1"/>
  <c r="F141" i="9"/>
  <c r="H140" i="9"/>
  <c r="G140" i="9"/>
  <c r="F140" i="9"/>
  <c r="H139" i="9"/>
  <c r="G139" i="9"/>
  <c r="F139" i="9"/>
  <c r="H138" i="9"/>
  <c r="G138" i="9"/>
  <c r="F138" i="9"/>
  <c r="E138" i="9"/>
  <c r="B138" i="9" s="1"/>
  <c r="H137" i="9"/>
  <c r="G137" i="9"/>
  <c r="E137" i="9" s="1"/>
  <c r="B137" i="9" s="1"/>
  <c r="F137" i="9"/>
  <c r="H136" i="9"/>
  <c r="G136" i="9"/>
  <c r="F136" i="9"/>
  <c r="H135" i="9"/>
  <c r="G135" i="9"/>
  <c r="F135" i="9"/>
  <c r="H134" i="9"/>
  <c r="G134" i="9"/>
  <c r="F134" i="9"/>
  <c r="E134" i="9"/>
  <c r="B134" i="9" s="1"/>
  <c r="H133" i="9"/>
  <c r="G133" i="9"/>
  <c r="E133" i="9" s="1"/>
  <c r="B133" i="9" s="1"/>
  <c r="F133" i="9"/>
  <c r="H132" i="9"/>
  <c r="G132" i="9"/>
  <c r="F132" i="9"/>
  <c r="H131" i="9"/>
  <c r="G131" i="9"/>
  <c r="F131" i="9"/>
  <c r="H130" i="9"/>
  <c r="G130" i="9"/>
  <c r="F130" i="9"/>
  <c r="E130" i="9"/>
  <c r="B130" i="9" s="1"/>
  <c r="H129" i="9"/>
  <c r="G129" i="9"/>
  <c r="E129" i="9" s="1"/>
  <c r="B129" i="9" s="1"/>
  <c r="F129" i="9"/>
  <c r="H128" i="9"/>
  <c r="G128" i="9"/>
  <c r="F128" i="9"/>
  <c r="H127" i="9"/>
  <c r="G127" i="9"/>
  <c r="F127" i="9"/>
  <c r="H126" i="9"/>
  <c r="G126" i="9"/>
  <c r="F126" i="9"/>
  <c r="E126" i="9"/>
  <c r="B126" i="9" s="1"/>
  <c r="H125" i="9"/>
  <c r="G125" i="9"/>
  <c r="E125" i="9" s="1"/>
  <c r="B125" i="9" s="1"/>
  <c r="F125" i="9"/>
  <c r="H124" i="9"/>
  <c r="G124" i="9"/>
  <c r="F124" i="9"/>
  <c r="H123" i="9"/>
  <c r="G123" i="9"/>
  <c r="F123" i="9"/>
  <c r="H122" i="9"/>
  <c r="G122" i="9"/>
  <c r="F122" i="9"/>
  <c r="E122" i="9"/>
  <c r="B122" i="9" s="1"/>
  <c r="H121" i="9"/>
  <c r="G121" i="9"/>
  <c r="E121" i="9" s="1"/>
  <c r="B121" i="9" s="1"/>
  <c r="F121" i="9"/>
  <c r="H120" i="9"/>
  <c r="G120" i="9"/>
  <c r="F120" i="9"/>
  <c r="H119" i="9"/>
  <c r="G119" i="9"/>
  <c r="F119" i="9"/>
  <c r="H118" i="9"/>
  <c r="G118" i="9"/>
  <c r="F118" i="9"/>
  <c r="E118" i="9"/>
  <c r="B118" i="9" s="1"/>
  <c r="H117" i="9"/>
  <c r="G117" i="9"/>
  <c r="E117" i="9" s="1"/>
  <c r="F117" i="9"/>
  <c r="H116" i="9"/>
  <c r="G116" i="9"/>
  <c r="F116" i="9"/>
  <c r="H115" i="9"/>
  <c r="G115" i="9"/>
  <c r="F115" i="9"/>
  <c r="H114" i="9"/>
  <c r="E114" i="9" s="1"/>
  <c r="G114" i="9"/>
  <c r="F114" i="9"/>
  <c r="H113" i="9"/>
  <c r="G113" i="9"/>
  <c r="F113" i="9"/>
  <c r="H112" i="9"/>
  <c r="G112" i="9"/>
  <c r="F112" i="9"/>
  <c r="H111" i="9"/>
  <c r="E111" i="9" s="1"/>
  <c r="G111" i="9"/>
  <c r="F111" i="9"/>
  <c r="H110" i="9"/>
  <c r="E110" i="9" s="1"/>
  <c r="G110" i="9"/>
  <c r="F110" i="9"/>
  <c r="H109" i="9"/>
  <c r="G109" i="9"/>
  <c r="F109" i="9"/>
  <c r="H108" i="9"/>
  <c r="G108" i="9"/>
  <c r="F108" i="9"/>
  <c r="H107" i="9"/>
  <c r="E107" i="9" s="1"/>
  <c r="G107" i="9"/>
  <c r="F107" i="9"/>
  <c r="H106" i="9"/>
  <c r="G106" i="9"/>
  <c r="F106" i="9"/>
  <c r="E106" i="9"/>
  <c r="B106" i="9" s="1"/>
  <c r="H105" i="9"/>
  <c r="G105" i="9"/>
  <c r="E105" i="9" s="1"/>
  <c r="B105" i="9" s="1"/>
  <c r="F105" i="9"/>
  <c r="H104" i="9"/>
  <c r="G104" i="9"/>
  <c r="F104" i="9"/>
  <c r="H103" i="9"/>
  <c r="G103" i="9"/>
  <c r="F103" i="9"/>
  <c r="H102" i="9"/>
  <c r="G102" i="9"/>
  <c r="F102" i="9"/>
  <c r="E102" i="9"/>
  <c r="B102" i="9" s="1"/>
  <c r="H101" i="9"/>
  <c r="G101" i="9"/>
  <c r="E101" i="9" s="1"/>
  <c r="B101" i="9" s="1"/>
  <c r="F101" i="9"/>
  <c r="H100" i="9"/>
  <c r="G100" i="9"/>
  <c r="F100" i="9"/>
  <c r="H99" i="9"/>
  <c r="G99" i="9"/>
  <c r="F99" i="9"/>
  <c r="H98" i="9"/>
  <c r="E98" i="9" s="1"/>
  <c r="G98" i="9"/>
  <c r="F98" i="9"/>
  <c r="H97" i="9"/>
  <c r="G97" i="9"/>
  <c r="F97" i="9"/>
  <c r="H96" i="9"/>
  <c r="G96" i="9"/>
  <c r="F96" i="9"/>
  <c r="H95" i="9"/>
  <c r="E95" i="9" s="1"/>
  <c r="G95" i="9"/>
  <c r="F95" i="9"/>
  <c r="H94" i="9"/>
  <c r="E94" i="9" s="1"/>
  <c r="G94" i="9"/>
  <c r="F94" i="9"/>
  <c r="H93" i="9"/>
  <c r="G93" i="9"/>
  <c r="E93" i="9" s="1"/>
  <c r="B93" i="9" s="1"/>
  <c r="F93" i="9"/>
  <c r="H92" i="9"/>
  <c r="G92" i="9"/>
  <c r="F92" i="9"/>
  <c r="H91" i="9"/>
  <c r="G91" i="9"/>
  <c r="F91" i="9"/>
  <c r="H90" i="9"/>
  <c r="E90" i="9" s="1"/>
  <c r="G90" i="9"/>
  <c r="F90" i="9"/>
  <c r="H89" i="9"/>
  <c r="G89" i="9"/>
  <c r="F89" i="9"/>
  <c r="H88" i="9"/>
  <c r="G88" i="9"/>
  <c r="F88" i="9"/>
  <c r="H87" i="9"/>
  <c r="E87" i="9" s="1"/>
  <c r="G87" i="9"/>
  <c r="F87" i="9"/>
  <c r="H86" i="9"/>
  <c r="E86" i="9" s="1"/>
  <c r="G86" i="9"/>
  <c r="F86" i="9"/>
  <c r="H85" i="9"/>
  <c r="G85" i="9"/>
  <c r="F85" i="9"/>
  <c r="H84" i="9"/>
  <c r="G84" i="9"/>
  <c r="F84" i="9"/>
  <c r="H83" i="9"/>
  <c r="E83" i="9" s="1"/>
  <c r="G83" i="9"/>
  <c r="F83" i="9"/>
  <c r="H82" i="9"/>
  <c r="G82" i="9"/>
  <c r="F82" i="9"/>
  <c r="H81" i="9"/>
  <c r="G81" i="9"/>
  <c r="F81" i="9"/>
  <c r="H80" i="9"/>
  <c r="G80" i="9"/>
  <c r="F80" i="9"/>
  <c r="H79" i="9"/>
  <c r="E79" i="9" s="1"/>
  <c r="G79" i="9"/>
  <c r="F79" i="9"/>
  <c r="H78" i="9"/>
  <c r="E78" i="9" s="1"/>
  <c r="G78" i="9"/>
  <c r="F78" i="9"/>
  <c r="H77" i="9"/>
  <c r="G77" i="9"/>
  <c r="F77" i="9"/>
  <c r="H76" i="9"/>
  <c r="G76" i="9"/>
  <c r="F76" i="9"/>
  <c r="H75" i="9"/>
  <c r="E75" i="9" s="1"/>
  <c r="G75" i="9"/>
  <c r="F75" i="9"/>
  <c r="H74" i="9"/>
  <c r="G74" i="9"/>
  <c r="F74" i="9"/>
  <c r="E74" i="9"/>
  <c r="B74" i="9" s="1"/>
  <c r="H73" i="9"/>
  <c r="G73" i="9"/>
  <c r="E73" i="9" s="1"/>
  <c r="B73" i="9" s="1"/>
  <c r="F73" i="9"/>
  <c r="H72" i="9"/>
  <c r="G72" i="9"/>
  <c r="F72" i="9"/>
  <c r="H71" i="9"/>
  <c r="G71" i="9"/>
  <c r="F71" i="9"/>
  <c r="H70" i="9"/>
  <c r="G70" i="9"/>
  <c r="F70" i="9"/>
  <c r="E70" i="9"/>
  <c r="B70" i="9" s="1"/>
  <c r="H69" i="9"/>
  <c r="G69" i="9"/>
  <c r="F69" i="9"/>
  <c r="E69" i="9"/>
  <c r="B69" i="9" s="1"/>
  <c r="H68" i="9"/>
  <c r="G68" i="9"/>
  <c r="F68" i="9"/>
  <c r="E68" i="9"/>
  <c r="B68" i="9" s="1"/>
  <c r="H67" i="9"/>
  <c r="G67" i="9"/>
  <c r="F67" i="9"/>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B58" i="9" s="1"/>
  <c r="F58" i="9"/>
  <c r="H57" i="9"/>
  <c r="G57" i="9"/>
  <c r="F57" i="9"/>
  <c r="H56" i="9"/>
  <c r="G56" i="9"/>
  <c r="F56" i="9"/>
  <c r="H55" i="9"/>
  <c r="E55" i="9" s="1"/>
  <c r="G55" i="9"/>
  <c r="F55" i="9"/>
  <c r="H54" i="9"/>
  <c r="G54" i="9"/>
  <c r="F54" i="9"/>
  <c r="H53" i="9"/>
  <c r="G53" i="9"/>
  <c r="E53" i="9" s="1"/>
  <c r="F53" i="9"/>
  <c r="B53" i="9"/>
  <c r="H52" i="9"/>
  <c r="G52" i="9"/>
  <c r="F52" i="9"/>
  <c r="H51" i="9"/>
  <c r="E51" i="9" s="1"/>
  <c r="G51" i="9"/>
  <c r="F51" i="9"/>
  <c r="H50" i="9"/>
  <c r="G50" i="9"/>
  <c r="F50" i="9"/>
  <c r="H49" i="9"/>
  <c r="G49" i="9"/>
  <c r="F49" i="9"/>
  <c r="H48" i="9"/>
  <c r="G48" i="9"/>
  <c r="F48" i="9"/>
  <c r="H47" i="9"/>
  <c r="E47" i="9" s="1"/>
  <c r="G47" i="9"/>
  <c r="F47" i="9"/>
  <c r="H46" i="9"/>
  <c r="G46" i="9"/>
  <c r="F46" i="9"/>
  <c r="H45" i="9"/>
  <c r="G45" i="9"/>
  <c r="F45" i="9"/>
  <c r="H44" i="9"/>
  <c r="E44" i="9" s="1"/>
  <c r="G44" i="9"/>
  <c r="F44" i="9"/>
  <c r="H43" i="9"/>
  <c r="E43" i="9" s="1"/>
  <c r="G43" i="9"/>
  <c r="F43" i="9"/>
  <c r="H42" i="9"/>
  <c r="G42" i="9"/>
  <c r="F42" i="9"/>
  <c r="H41" i="9"/>
  <c r="G41" i="9"/>
  <c r="E41" i="9" s="1"/>
  <c r="B41" i="9" s="1"/>
  <c r="F41" i="9"/>
  <c r="H40" i="9"/>
  <c r="E40" i="9" s="1"/>
  <c r="G40" i="9"/>
  <c r="F40" i="9"/>
  <c r="H39" i="9"/>
  <c r="G39" i="9"/>
  <c r="F39" i="9"/>
  <c r="E39" i="9"/>
  <c r="H38" i="9"/>
  <c r="G38" i="9"/>
  <c r="E38" i="9" s="1"/>
  <c r="B38" i="9" s="1"/>
  <c r="F38" i="9"/>
  <c r="H37" i="9"/>
  <c r="G37" i="9"/>
  <c r="F37" i="9"/>
  <c r="H36" i="9"/>
  <c r="G36" i="9"/>
  <c r="F36" i="9"/>
  <c r="H35" i="9"/>
  <c r="E35" i="9" s="1"/>
  <c r="G35" i="9"/>
  <c r="F35" i="9"/>
  <c r="H34" i="9"/>
  <c r="G34" i="9"/>
  <c r="E34" i="9" s="1"/>
  <c r="B34" i="9" s="1"/>
  <c r="F34" i="9"/>
  <c r="H33" i="9"/>
  <c r="G33" i="9"/>
  <c r="F33" i="9"/>
  <c r="H32" i="9"/>
  <c r="G32" i="9"/>
  <c r="F32" i="9"/>
  <c r="E32" i="9"/>
  <c r="B32" i="9" s="1"/>
  <c r="H31" i="9"/>
  <c r="G31" i="9"/>
  <c r="F31" i="9"/>
  <c r="H30" i="9"/>
  <c r="G30" i="9"/>
  <c r="F30" i="9"/>
  <c r="H29" i="9"/>
  <c r="G29" i="9"/>
  <c r="F29" i="9"/>
  <c r="H28" i="9"/>
  <c r="E28" i="9" s="1"/>
  <c r="G28" i="9"/>
  <c r="F28" i="9"/>
  <c r="H27" i="9"/>
  <c r="E27" i="9" s="1"/>
  <c r="G27" i="9"/>
  <c r="F27" i="9"/>
  <c r="H26" i="9"/>
  <c r="G26" i="9"/>
  <c r="F26" i="9"/>
  <c r="H25" i="9"/>
  <c r="G25" i="9"/>
  <c r="E25" i="9" s="1"/>
  <c r="B25" i="9" s="1"/>
  <c r="F25" i="9"/>
  <c r="F24" i="9"/>
  <c r="F4" i="9"/>
  <c r="O3" i="9"/>
  <c r="G296" i="9" s="1"/>
  <c r="I3" i="9"/>
  <c r="H3" i="9"/>
  <c r="G3" i="9"/>
  <c r="D104" i="8"/>
  <c r="C1681" i="1" s="1"/>
  <c r="D97" i="8"/>
  <c r="D92" i="8"/>
  <c r="C1669" i="1" s="1"/>
  <c r="H1669" i="1" s="1"/>
  <c r="D87" i="8"/>
  <c r="D82" i="8"/>
  <c r="C1659" i="1" s="1"/>
  <c r="D77" i="8"/>
  <c r="D72" i="8"/>
  <c r="C1649" i="1" s="1"/>
  <c r="H1649" i="1" s="1"/>
  <c r="D67" i="8"/>
  <c r="D62" i="8"/>
  <c r="D57" i="8"/>
  <c r="D52" i="8"/>
  <c r="D46" i="8"/>
  <c r="D37" i="8"/>
  <c r="D27" i="8"/>
  <c r="D18" i="8"/>
  <c r="C1595" i="1" s="1"/>
  <c r="D8" i="8"/>
  <c r="E44" i="7"/>
  <c r="D44" i="7"/>
  <c r="E39" i="7"/>
  <c r="D39" i="7"/>
  <c r="E38" i="7"/>
  <c r="D38" i="7"/>
  <c r="E30" i="7"/>
  <c r="D30" i="7"/>
  <c r="E23" i="7"/>
  <c r="E22" i="7" s="1"/>
  <c r="I34" i="3" s="1"/>
  <c r="D23" i="7"/>
  <c r="D22" i="7" s="1"/>
  <c r="H34" i="3" s="1"/>
  <c r="E14" i="7"/>
  <c r="D14" i="7"/>
  <c r="E7" i="7"/>
  <c r="D7" i="7"/>
  <c r="E6" i="7"/>
  <c r="D6"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F115" i="6" s="1"/>
  <c r="D115"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C1406" i="1"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D203" i="5" s="1"/>
  <c r="E203" i="5"/>
  <c r="F202" i="5"/>
  <c r="F201" i="5"/>
  <c r="F200" i="5"/>
  <c r="F199" i="5"/>
  <c r="F198" i="5"/>
  <c r="E197" i="5"/>
  <c r="D197" i="5"/>
  <c r="G337" i="9" s="1"/>
  <c r="F196" i="5"/>
  <c r="F195" i="5"/>
  <c r="F194" i="5"/>
  <c r="F193" i="5"/>
  <c r="F192" i="5"/>
  <c r="F191" i="5"/>
  <c r="F190" i="5"/>
  <c r="F189" i="5"/>
  <c r="F188" i="5"/>
  <c r="F187" i="5"/>
  <c r="E186" i="5"/>
  <c r="D186" i="5"/>
  <c r="C1190" i="1" s="1"/>
  <c r="F185" i="5"/>
  <c r="F184" i="5"/>
  <c r="F183" i="5"/>
  <c r="F182" i="5"/>
  <c r="E181" i="5"/>
  <c r="E178" i="5" s="1"/>
  <c r="D181" i="5"/>
  <c r="D178" i="5" s="1"/>
  <c r="C1182" i="1" s="1"/>
  <c r="F180" i="5"/>
  <c r="F179" i="5"/>
  <c r="F174" i="5"/>
  <c r="F173" i="5"/>
  <c r="F172" i="5"/>
  <c r="E171" i="5"/>
  <c r="D171" i="5"/>
  <c r="C1176" i="1" s="1"/>
  <c r="G1176" i="1" s="1"/>
  <c r="F170" i="5"/>
  <c r="F169" i="5"/>
  <c r="F168" i="5"/>
  <c r="F167" i="5"/>
  <c r="F166" i="5"/>
  <c r="E165" i="5"/>
  <c r="D165" i="5"/>
  <c r="C1170" i="1" s="1"/>
  <c r="F164" i="5"/>
  <c r="F163" i="5"/>
  <c r="F162" i="5"/>
  <c r="F161" i="5"/>
  <c r="F160" i="5"/>
  <c r="F159" i="5"/>
  <c r="F158" i="5"/>
  <c r="F157" i="5"/>
  <c r="F156" i="5"/>
  <c r="F155" i="5"/>
  <c r="F154" i="5"/>
  <c r="F153" i="5"/>
  <c r="F152" i="5"/>
  <c r="F151" i="5"/>
  <c r="E150" i="5"/>
  <c r="D150" i="5"/>
  <c r="C1155" i="1" s="1"/>
  <c r="F149" i="5"/>
  <c r="F148" i="5"/>
  <c r="E147" i="5"/>
  <c r="D1152" i="1" s="1"/>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8" i="4" s="1"/>
  <c r="F596" i="4"/>
  <c r="F595" i="4"/>
  <c r="E594" i="4"/>
  <c r="D588" i="1" s="1"/>
  <c r="D594" i="4"/>
  <c r="F594" i="4" s="1"/>
  <c r="F593" i="4"/>
  <c r="F592" i="4"/>
  <c r="E591" i="4"/>
  <c r="D591" i="4"/>
  <c r="F591" i="4" s="1"/>
  <c r="F590" i="4"/>
  <c r="E589" i="4"/>
  <c r="D589" i="4"/>
  <c r="F589" i="4" s="1"/>
  <c r="F588" i="4"/>
  <c r="F587" i="4"/>
  <c r="F586" i="4"/>
  <c r="E585" i="4"/>
  <c r="E584" i="4" s="1"/>
  <c r="D578" i="1" s="1"/>
  <c r="D585" i="4"/>
  <c r="F583" i="4"/>
  <c r="F582" i="4"/>
  <c r="E581" i="4"/>
  <c r="D581" i="4"/>
  <c r="F581" i="4" s="1"/>
  <c r="F580" i="4"/>
  <c r="F579" i="4"/>
  <c r="E578" i="4"/>
  <c r="E571" i="4" s="1"/>
  <c r="E535" i="4" s="1"/>
  <c r="D529" i="1" s="1"/>
  <c r="D578" i="4"/>
  <c r="F578" i="4" s="1"/>
  <c r="F577" i="4"/>
  <c r="F576" i="4"/>
  <c r="E575" i="4"/>
  <c r="D575" i="4"/>
  <c r="C569" i="1"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D160" i="4"/>
  <c r="C156" i="1" s="1"/>
  <c r="F159" i="4"/>
  <c r="F158" i="4"/>
  <c r="F157" i="4"/>
  <c r="F156" i="4"/>
  <c r="F155" i="4"/>
  <c r="E154" i="4"/>
  <c r="E153" i="4" s="1"/>
  <c r="D149" i="1"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C94" i="1" s="1"/>
  <c r="F97" i="4"/>
  <c r="F96" i="4"/>
  <c r="F95" i="4"/>
  <c r="F94" i="4"/>
  <c r="F93" i="4"/>
  <c r="F92" i="4"/>
  <c r="E91" i="4"/>
  <c r="D91" i="4"/>
  <c r="F91" i="4" s="1"/>
  <c r="F90" i="4"/>
  <c r="F89" i="4"/>
  <c r="F88" i="4"/>
  <c r="F87" i="4"/>
  <c r="F86" i="4"/>
  <c r="F85" i="4"/>
  <c r="F84" i="4"/>
  <c r="E83" i="4"/>
  <c r="E82" i="4" s="1"/>
  <c r="D83" i="4"/>
  <c r="D82" i="4" s="1"/>
  <c r="C78" i="1" s="1"/>
  <c r="F81" i="4"/>
  <c r="F80" i="4"/>
  <c r="F79" i="4"/>
  <c r="F78" i="4"/>
  <c r="E77" i="4"/>
  <c r="D77" i="4"/>
  <c r="F76" i="4"/>
  <c r="F75" i="4"/>
  <c r="E74" i="4"/>
  <c r="D74" i="4"/>
  <c r="F74" i="4" s="1"/>
  <c r="F73" i="4"/>
  <c r="F72" i="4"/>
  <c r="E71" i="4"/>
  <c r="D71" i="4"/>
  <c r="F71" i="4" s="1"/>
  <c r="F70" i="4"/>
  <c r="F69" i="4"/>
  <c r="E68" i="4"/>
  <c r="D68" i="4"/>
  <c r="F67" i="4"/>
  <c r="F66" i="4"/>
  <c r="F65" i="4"/>
  <c r="E64" i="4"/>
  <c r="D64" i="4"/>
  <c r="F63" i="4"/>
  <c r="F62" i="4"/>
  <c r="E61" i="4"/>
  <c r="D61" i="4"/>
  <c r="F61" i="4" s="1"/>
  <c r="F60" i="4"/>
  <c r="F59" i="4"/>
  <c r="E58" i="4"/>
  <c r="D54" i="1" s="1"/>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4" i="1"/>
  <c r="C1684" i="1"/>
  <c r="H1684" i="1" s="1"/>
  <c r="C1683" i="1"/>
  <c r="C1682" i="1"/>
  <c r="C1680" i="1"/>
  <c r="G1679" i="1"/>
  <c r="C1679" i="1"/>
  <c r="H1679" i="1" s="1"/>
  <c r="C1678" i="1"/>
  <c r="G1677" i="1"/>
  <c r="C1677" i="1"/>
  <c r="H1677" i="1" s="1"/>
  <c r="C1676" i="1"/>
  <c r="C1675" i="1"/>
  <c r="H1674" i="1"/>
  <c r="C1674" i="1"/>
  <c r="G1674" i="1" s="1"/>
  <c r="H1673" i="1"/>
  <c r="C1673" i="1"/>
  <c r="G1673" i="1" s="1"/>
  <c r="C1672" i="1"/>
  <c r="G1671" i="1"/>
  <c r="C1671" i="1"/>
  <c r="H1671" i="1" s="1"/>
  <c r="C1670" i="1"/>
  <c r="G1669" i="1"/>
  <c r="C1668" i="1"/>
  <c r="C1667" i="1"/>
  <c r="H1666" i="1"/>
  <c r="C1666" i="1"/>
  <c r="G1666" i="1" s="1"/>
  <c r="G1665" i="1"/>
  <c r="C1665" i="1"/>
  <c r="H1665" i="1" s="1"/>
  <c r="G1664" i="1"/>
  <c r="C1664" i="1"/>
  <c r="H1664" i="1" s="1"/>
  <c r="C1663" i="1"/>
  <c r="G1662" i="1"/>
  <c r="C1662" i="1"/>
  <c r="H1662" i="1" s="1"/>
  <c r="C1661" i="1"/>
  <c r="C1660" i="1"/>
  <c r="H1658" i="1"/>
  <c r="C1658" i="1"/>
  <c r="G1658" i="1" s="1"/>
  <c r="G1657" i="1"/>
  <c r="C1657" i="1"/>
  <c r="H1657" i="1" s="1"/>
  <c r="G1656" i="1"/>
  <c r="C1656" i="1"/>
  <c r="H1656" i="1" s="1"/>
  <c r="C1655" i="1"/>
  <c r="G1654" i="1"/>
  <c r="C1654" i="1"/>
  <c r="H1654" i="1" s="1"/>
  <c r="C1653" i="1"/>
  <c r="C1652" i="1"/>
  <c r="C1651" i="1"/>
  <c r="C1650" i="1"/>
  <c r="G1649" i="1"/>
  <c r="G1648" i="1"/>
  <c r="C1648" i="1"/>
  <c r="H1648" i="1" s="1"/>
  <c r="C1647" i="1"/>
  <c r="G1646" i="1"/>
  <c r="C1646" i="1"/>
  <c r="H1646" i="1" s="1"/>
  <c r="C1645" i="1"/>
  <c r="C1644" i="1"/>
  <c r="C1643" i="1"/>
  <c r="C1642" i="1"/>
  <c r="G1641" i="1"/>
  <c r="C1641" i="1"/>
  <c r="H1641" i="1" s="1"/>
  <c r="G1640" i="1"/>
  <c r="C1640" i="1"/>
  <c r="H1640" i="1" s="1"/>
  <c r="C1639" i="1"/>
  <c r="G1638" i="1"/>
  <c r="C1638" i="1"/>
  <c r="H1638" i="1" s="1"/>
  <c r="H1637" i="1"/>
  <c r="C1637" i="1"/>
  <c r="G1637" i="1" s="1"/>
  <c r="C1636" i="1"/>
  <c r="C1635" i="1"/>
  <c r="C1634" i="1"/>
  <c r="H1634" i="1" s="1"/>
  <c r="G1633" i="1"/>
  <c r="C1633" i="1"/>
  <c r="H1633" i="1" s="1"/>
  <c r="G1632" i="1"/>
  <c r="C1632" i="1"/>
  <c r="H1632" i="1" s="1"/>
  <c r="C1631" i="1"/>
  <c r="G1630" i="1"/>
  <c r="C1630" i="1"/>
  <c r="H1630" i="1" s="1"/>
  <c r="H1629" i="1"/>
  <c r="C1629" i="1"/>
  <c r="G1629" i="1" s="1"/>
  <c r="C1627" i="1"/>
  <c r="C1626" i="1"/>
  <c r="G1625" i="1"/>
  <c r="C1625" i="1"/>
  <c r="H1625" i="1" s="1"/>
  <c r="G1624" i="1"/>
  <c r="C1624" i="1"/>
  <c r="H1624" i="1" s="1"/>
  <c r="C1623" i="1"/>
  <c r="C1620" i="1"/>
  <c r="C1619" i="1"/>
  <c r="H1618" i="1"/>
  <c r="C1618" i="1"/>
  <c r="G1618" i="1" s="1"/>
  <c r="G1617" i="1"/>
  <c r="C1617" i="1"/>
  <c r="H1617" i="1" s="1"/>
  <c r="C1616" i="1"/>
  <c r="H1616" i="1" s="1"/>
  <c r="C1615" i="1"/>
  <c r="H1614" i="1"/>
  <c r="C1614" i="1"/>
  <c r="G1614" i="1" s="1"/>
  <c r="C1613" i="1"/>
  <c r="C1612" i="1"/>
  <c r="C1611" i="1"/>
  <c r="H1610" i="1"/>
  <c r="C1610" i="1"/>
  <c r="G1610" i="1" s="1"/>
  <c r="C1609" i="1"/>
  <c r="C1608" i="1"/>
  <c r="H1608" i="1" s="1"/>
  <c r="C1607" i="1"/>
  <c r="G1606" i="1"/>
  <c r="C1606" i="1"/>
  <c r="H1606" i="1" s="1"/>
  <c r="C1605" i="1"/>
  <c r="H1605" i="1" s="1"/>
  <c r="C1603" i="1"/>
  <c r="C1601" i="1"/>
  <c r="C1600" i="1"/>
  <c r="H1600" i="1" s="1"/>
  <c r="C1599" i="1"/>
  <c r="G1598" i="1"/>
  <c r="C1598" i="1"/>
  <c r="H1598" i="1" s="1"/>
  <c r="C1597" i="1"/>
  <c r="C1596" i="1"/>
  <c r="C1594" i="1"/>
  <c r="H1594" i="1" s="1"/>
  <c r="C1593" i="1"/>
  <c r="H1593" i="1" s="1"/>
  <c r="C1592" i="1"/>
  <c r="H1592" i="1" s="1"/>
  <c r="C1591" i="1"/>
  <c r="C1590" i="1"/>
  <c r="G1589" i="1"/>
  <c r="C1589" i="1"/>
  <c r="H1589" i="1" s="1"/>
  <c r="G1588" i="1"/>
  <c r="C1588" i="1"/>
  <c r="H1588" i="1" s="1"/>
  <c r="C1587" i="1"/>
  <c r="C1586" i="1"/>
  <c r="H1586" i="1" s="1"/>
  <c r="C1585" i="1"/>
  <c r="H1585" i="1" s="1"/>
  <c r="C1584" i="1"/>
  <c r="H1584" i="1" s="1"/>
  <c r="C1582" i="1"/>
  <c r="D1581" i="1"/>
  <c r="C1581" i="1"/>
  <c r="J1581" i="1" s="1"/>
  <c r="D1580" i="1"/>
  <c r="C1580" i="1"/>
  <c r="D1579" i="1"/>
  <c r="C1579" i="1"/>
  <c r="J1579" i="1" s="1"/>
  <c r="D1578" i="1"/>
  <c r="C1578" i="1"/>
  <c r="D1577" i="1"/>
  <c r="C1577" i="1"/>
  <c r="H1577" i="1" s="1"/>
  <c r="D1576" i="1"/>
  <c r="C1576" i="1"/>
  <c r="J1576" i="1" s="1"/>
  <c r="D1575" i="1"/>
  <c r="C1575" i="1"/>
  <c r="D1574" i="1"/>
  <c r="C1574" i="1"/>
  <c r="J1574" i="1" s="1"/>
  <c r="D1573" i="1"/>
  <c r="C1573" i="1"/>
  <c r="D1572" i="1"/>
  <c r="C1572" i="1"/>
  <c r="H1572" i="1" s="1"/>
  <c r="D1571" i="1"/>
  <c r="C1571" i="1"/>
  <c r="H1571" i="1" s="1"/>
  <c r="D1570" i="1"/>
  <c r="C1570" i="1"/>
  <c r="H1569" i="1"/>
  <c r="D1569" i="1"/>
  <c r="C1569" i="1"/>
  <c r="D1568" i="1"/>
  <c r="C1568" i="1"/>
  <c r="J1568" i="1" s="1"/>
  <c r="D1567" i="1"/>
  <c r="C1567" i="1"/>
  <c r="D1566" i="1"/>
  <c r="C1566" i="1"/>
  <c r="J1566" i="1" s="1"/>
  <c r="D1565" i="1"/>
  <c r="H1565" i="1" s="1"/>
  <c r="C1565" i="1"/>
  <c r="D1564" i="1"/>
  <c r="C1564" i="1"/>
  <c r="J1564" i="1" s="1"/>
  <c r="D1563" i="1"/>
  <c r="C1563" i="1"/>
  <c r="D1562" i="1"/>
  <c r="C1562" i="1"/>
  <c r="D1561" i="1"/>
  <c r="C1561" i="1"/>
  <c r="J1561" i="1" s="1"/>
  <c r="D1560" i="1"/>
  <c r="C1560" i="1"/>
  <c r="D1559" i="1"/>
  <c r="C1559" i="1"/>
  <c r="J1559" i="1" s="1"/>
  <c r="D1558" i="1"/>
  <c r="C1558" i="1"/>
  <c r="D1557" i="1"/>
  <c r="C1557" i="1"/>
  <c r="J1557" i="1" s="1"/>
  <c r="D1556" i="1"/>
  <c r="D1555" i="1"/>
  <c r="D1554" i="1"/>
  <c r="C1554" i="1"/>
  <c r="D1553" i="1"/>
  <c r="C1553" i="1"/>
  <c r="J1553" i="1" s="1"/>
  <c r="D1552" i="1"/>
  <c r="C1552" i="1"/>
  <c r="D1551" i="1"/>
  <c r="C1551" i="1"/>
  <c r="J1551" i="1" s="1"/>
  <c r="D1550" i="1"/>
  <c r="C1550" i="1"/>
  <c r="D1549" i="1"/>
  <c r="C1549" i="1"/>
  <c r="J1549" i="1" s="1"/>
  <c r="D1548" i="1"/>
  <c r="C1548" i="1"/>
  <c r="D1547" i="1"/>
  <c r="C1547" i="1"/>
  <c r="G1547" i="1" s="1"/>
  <c r="D1546" i="1"/>
  <c r="C1546" i="1"/>
  <c r="H1546" i="1" s="1"/>
  <c r="D1545" i="1"/>
  <c r="C1545" i="1"/>
  <c r="H1545" i="1" s="1"/>
  <c r="D1544" i="1"/>
  <c r="C1544" i="1"/>
  <c r="H1544" i="1" s="1"/>
  <c r="D1543" i="1"/>
  <c r="C1543" i="1"/>
  <c r="H1543" i="1" s="1"/>
  <c r="D1542" i="1"/>
  <c r="J1542" i="1" s="1"/>
  <c r="C1542" i="1"/>
  <c r="D1541" i="1"/>
  <c r="C1541" i="1"/>
  <c r="D1540" i="1"/>
  <c r="C1540" i="1"/>
  <c r="D1539" i="1"/>
  <c r="C1539" i="1"/>
  <c r="G1539" i="1" s="1"/>
  <c r="D1536" i="1"/>
  <c r="C1536" i="1"/>
  <c r="D1535" i="1"/>
  <c r="C1535" i="1"/>
  <c r="D1534" i="1"/>
  <c r="C1534" i="1"/>
  <c r="D1533" i="1"/>
  <c r="C1533" i="1"/>
  <c r="G1533" i="1" s="1"/>
  <c r="D1532" i="1"/>
  <c r="C1532" i="1"/>
  <c r="D1531" i="1"/>
  <c r="C1531" i="1"/>
  <c r="D1530" i="1"/>
  <c r="C1530" i="1"/>
  <c r="D1529" i="1"/>
  <c r="C1529" i="1"/>
  <c r="G1529" i="1" s="1"/>
  <c r="D1528" i="1"/>
  <c r="C1528" i="1"/>
  <c r="D1527" i="1"/>
  <c r="C1527" i="1"/>
  <c r="D1526" i="1"/>
  <c r="C1526" i="1"/>
  <c r="D1525" i="1"/>
  <c r="C1525" i="1"/>
  <c r="G1525" i="1" s="1"/>
  <c r="D1524" i="1"/>
  <c r="C1524" i="1"/>
  <c r="D1523" i="1"/>
  <c r="C1523" i="1"/>
  <c r="D1522" i="1"/>
  <c r="C1522" i="1"/>
  <c r="D1521" i="1"/>
  <c r="C1521" i="1"/>
  <c r="G1521" i="1" s="1"/>
  <c r="D1520" i="1"/>
  <c r="C1520" i="1"/>
  <c r="D1519" i="1"/>
  <c r="C1519" i="1"/>
  <c r="D1518" i="1"/>
  <c r="C1518" i="1"/>
  <c r="D1517" i="1"/>
  <c r="C1517" i="1"/>
  <c r="G1517" i="1" s="1"/>
  <c r="D1516" i="1"/>
  <c r="C1516" i="1"/>
  <c r="D1515" i="1"/>
  <c r="C1515" i="1"/>
  <c r="D1514" i="1"/>
  <c r="C1514" i="1"/>
  <c r="D1513" i="1"/>
  <c r="H1513" i="1" s="1"/>
  <c r="C1513" i="1"/>
  <c r="D1512" i="1"/>
  <c r="C1512" i="1"/>
  <c r="G1512" i="1" s="1"/>
  <c r="D1511" i="1"/>
  <c r="C1511" i="1"/>
  <c r="C1510" i="1"/>
  <c r="D1509" i="1"/>
  <c r="C1509" i="1"/>
  <c r="G1509" i="1" s="1"/>
  <c r="D1508" i="1"/>
  <c r="C1508" i="1"/>
  <c r="G1508" i="1" s="1"/>
  <c r="D1507" i="1"/>
  <c r="C1507" i="1"/>
  <c r="G1507" i="1" s="1"/>
  <c r="D1506" i="1"/>
  <c r="C1506" i="1"/>
  <c r="D1505" i="1"/>
  <c r="C1505" i="1"/>
  <c r="G1505" i="1" s="1"/>
  <c r="D1504" i="1"/>
  <c r="C1504" i="1"/>
  <c r="G1504" i="1" s="1"/>
  <c r="C1503" i="1"/>
  <c r="G1503" i="1" s="1"/>
  <c r="D1502" i="1"/>
  <c r="C1502" i="1"/>
  <c r="D1501" i="1"/>
  <c r="C1501" i="1"/>
  <c r="G1501" i="1" s="1"/>
  <c r="D1500" i="1"/>
  <c r="C1500" i="1"/>
  <c r="G1500" i="1" s="1"/>
  <c r="D1499" i="1"/>
  <c r="C1499" i="1"/>
  <c r="G1499" i="1" s="1"/>
  <c r="D1498" i="1"/>
  <c r="C1498" i="1"/>
  <c r="D1497" i="1"/>
  <c r="C1497" i="1"/>
  <c r="G1497" i="1" s="1"/>
  <c r="D1496" i="1"/>
  <c r="C1496" i="1"/>
  <c r="G1496" i="1" s="1"/>
  <c r="D1495" i="1"/>
  <c r="C1495" i="1"/>
  <c r="G1495" i="1" s="1"/>
  <c r="D1494" i="1"/>
  <c r="C1494" i="1"/>
  <c r="D1493" i="1"/>
  <c r="C1493" i="1"/>
  <c r="G1493" i="1" s="1"/>
  <c r="D1492" i="1"/>
  <c r="C1492" i="1"/>
  <c r="G1492" i="1" s="1"/>
  <c r="D1491" i="1"/>
  <c r="C1491" i="1"/>
  <c r="G1491" i="1" s="1"/>
  <c r="D1490" i="1"/>
  <c r="C1490" i="1"/>
  <c r="D1489" i="1"/>
  <c r="C1489" i="1"/>
  <c r="G1489" i="1" s="1"/>
  <c r="D1488" i="1"/>
  <c r="C1488" i="1"/>
  <c r="G1488" i="1" s="1"/>
  <c r="D1487" i="1"/>
  <c r="C1487" i="1"/>
  <c r="G1487" i="1" s="1"/>
  <c r="D1486" i="1"/>
  <c r="C1486" i="1"/>
  <c r="D1484" i="1"/>
  <c r="C1484" i="1"/>
  <c r="G1484" i="1" s="1"/>
  <c r="D1483" i="1"/>
  <c r="C1483" i="1"/>
  <c r="G1483" i="1" s="1"/>
  <c r="D1482" i="1"/>
  <c r="C1482" i="1"/>
  <c r="D1481" i="1"/>
  <c r="C1481" i="1"/>
  <c r="G1481" i="1" s="1"/>
  <c r="D1480" i="1"/>
  <c r="C1480" i="1"/>
  <c r="G1480" i="1" s="1"/>
  <c r="D1479" i="1"/>
  <c r="C1479" i="1"/>
  <c r="G1479" i="1" s="1"/>
  <c r="D1478" i="1"/>
  <c r="C1478" i="1"/>
  <c r="D1477" i="1"/>
  <c r="C1477" i="1"/>
  <c r="G1477" i="1" s="1"/>
  <c r="D1476" i="1"/>
  <c r="C1476" i="1"/>
  <c r="G1476" i="1" s="1"/>
  <c r="D1475" i="1"/>
  <c r="C1475" i="1"/>
  <c r="G1475" i="1" s="1"/>
  <c r="D1474" i="1"/>
  <c r="C1474" i="1"/>
  <c r="D1473" i="1"/>
  <c r="C1473" i="1"/>
  <c r="G1473" i="1" s="1"/>
  <c r="D1472" i="1"/>
  <c r="C1472" i="1"/>
  <c r="G1472" i="1" s="1"/>
  <c r="C1471" i="1"/>
  <c r="G1471" i="1" s="1"/>
  <c r="D1470" i="1"/>
  <c r="C1470" i="1"/>
  <c r="D1469" i="1"/>
  <c r="C1469" i="1"/>
  <c r="G1469" i="1" s="1"/>
  <c r="D1468" i="1"/>
  <c r="C1468" i="1"/>
  <c r="G1468" i="1" s="1"/>
  <c r="D1467" i="1"/>
  <c r="C1467" i="1"/>
  <c r="G1467" i="1" s="1"/>
  <c r="D1466" i="1"/>
  <c r="C1466" i="1"/>
  <c r="D1465" i="1"/>
  <c r="C1465" i="1"/>
  <c r="G1465" i="1" s="1"/>
  <c r="D1464" i="1"/>
  <c r="C1464" i="1"/>
  <c r="G1464" i="1" s="1"/>
  <c r="D1463" i="1"/>
  <c r="C1463" i="1"/>
  <c r="G1463" i="1" s="1"/>
  <c r="D1462" i="1"/>
  <c r="C1462" i="1"/>
  <c r="D1461" i="1"/>
  <c r="C1461" i="1"/>
  <c r="G1461" i="1" s="1"/>
  <c r="D1460" i="1"/>
  <c r="C1460" i="1"/>
  <c r="G1460" i="1" s="1"/>
  <c r="D1459" i="1"/>
  <c r="C1459" i="1"/>
  <c r="G1459" i="1" s="1"/>
  <c r="D1458" i="1"/>
  <c r="C1458" i="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D1432" i="1"/>
  <c r="D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H1405" i="1"/>
  <c r="D1405" i="1"/>
  <c r="C1405" i="1"/>
  <c r="G1405" i="1" s="1"/>
  <c r="D1404" i="1"/>
  <c r="H1404" i="1" s="1"/>
  <c r="C1404" i="1"/>
  <c r="H1403" i="1"/>
  <c r="D1403" i="1"/>
  <c r="C1403" i="1"/>
  <c r="G1403" i="1" s="1"/>
  <c r="D1402" i="1"/>
  <c r="H1402" i="1" s="1"/>
  <c r="C1402" i="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G1291" i="1" s="1"/>
  <c r="C1291" i="1"/>
  <c r="H1290" i="1"/>
  <c r="D1290" i="1"/>
  <c r="C1290" i="1"/>
  <c r="G1290" i="1" s="1"/>
  <c r="D1289" i="1"/>
  <c r="H1289" i="1" s="1"/>
  <c r="C1289" i="1"/>
  <c r="H1288" i="1"/>
  <c r="D1288" i="1"/>
  <c r="C1288" i="1"/>
  <c r="G1288" i="1" s="1"/>
  <c r="D1287" i="1"/>
  <c r="H1287" i="1" s="1"/>
  <c r="C1287" i="1"/>
  <c r="D1286" i="1"/>
  <c r="H1286" i="1" s="1"/>
  <c r="C1286" i="1"/>
  <c r="H1285" i="1"/>
  <c r="D1285" i="1"/>
  <c r="C1285" i="1"/>
  <c r="G1285" i="1" s="1"/>
  <c r="D1284" i="1"/>
  <c r="H1284" i="1" s="1"/>
  <c r="C1284" i="1"/>
  <c r="H1283" i="1"/>
  <c r="D1283" i="1"/>
  <c r="C1283" i="1"/>
  <c r="G1283" i="1" s="1"/>
  <c r="D1282" i="1"/>
  <c r="H1282" i="1" s="1"/>
  <c r="C1282" i="1"/>
  <c r="D1281" i="1"/>
  <c r="H1281" i="1" s="1"/>
  <c r="C1281" i="1"/>
  <c r="H1280" i="1"/>
  <c r="D1280" i="1"/>
  <c r="C1280" i="1"/>
  <c r="G1280" i="1" s="1"/>
  <c r="D1279" i="1"/>
  <c r="H1279" i="1" s="1"/>
  <c r="C1279" i="1"/>
  <c r="D1278" i="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D1265" i="1"/>
  <c r="H1265" i="1" s="1"/>
  <c r="C1265" i="1"/>
  <c r="D1264" i="1"/>
  <c r="H1264" i="1" s="1"/>
  <c r="C1264" i="1"/>
  <c r="H1263" i="1"/>
  <c r="D1263" i="1"/>
  <c r="C1263" i="1"/>
  <c r="G1263" i="1" s="1"/>
  <c r="D1262" i="1"/>
  <c r="H1262" i="1" s="1"/>
  <c r="C1262" i="1"/>
  <c r="H1261" i="1"/>
  <c r="D1261" i="1"/>
  <c r="C1261" i="1"/>
  <c r="G1261" i="1" s="1"/>
  <c r="D1260" i="1"/>
  <c r="H1260" i="1" s="1"/>
  <c r="C1260" i="1"/>
  <c r="D1258" i="1"/>
  <c r="C1258" i="1"/>
  <c r="G1258" i="1" s="1"/>
  <c r="D1257" i="1"/>
  <c r="G1257" i="1" s="1"/>
  <c r="C1257" i="1"/>
  <c r="H1257" i="1" s="1"/>
  <c r="C1256" i="1"/>
  <c r="D1254" i="1"/>
  <c r="C1254" i="1"/>
  <c r="H1254" i="1" s="1"/>
  <c r="D1253" i="1"/>
  <c r="C1253" i="1"/>
  <c r="H1253" i="1" s="1"/>
  <c r="D1252" i="1"/>
  <c r="C1252" i="1"/>
  <c r="H1252" i="1" s="1"/>
  <c r="D1251" i="1"/>
  <c r="G1251" i="1" s="1"/>
  <c r="C1251" i="1"/>
  <c r="H1251" i="1" s="1"/>
  <c r="D1250" i="1"/>
  <c r="H1250" i="1" s="1"/>
  <c r="C1250" i="1"/>
  <c r="H1249" i="1"/>
  <c r="D1249" i="1"/>
  <c r="C1249" i="1"/>
  <c r="G1249" i="1" s="1"/>
  <c r="D1248" i="1"/>
  <c r="H1248" i="1" s="1"/>
  <c r="C1248" i="1"/>
  <c r="H1247" i="1"/>
  <c r="D1247" i="1"/>
  <c r="C1247" i="1"/>
  <c r="G1247" i="1" s="1"/>
  <c r="D1246" i="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D1189" i="1"/>
  <c r="C1189" i="1"/>
  <c r="H1189" i="1" s="1"/>
  <c r="D1188" i="1"/>
  <c r="H1188" i="1" s="1"/>
  <c r="C1188" i="1"/>
  <c r="G1188" i="1" s="1"/>
  <c r="D1187" i="1"/>
  <c r="H1187" i="1" s="1"/>
  <c r="C1187" i="1"/>
  <c r="H1186" i="1"/>
  <c r="D1186" i="1"/>
  <c r="C1186" i="1"/>
  <c r="G1186" i="1" s="1"/>
  <c r="D1185" i="1"/>
  <c r="D1184" i="1"/>
  <c r="G1184" i="1" s="1"/>
  <c r="C1184" i="1"/>
  <c r="D1183" i="1"/>
  <c r="C1183" i="1"/>
  <c r="D1182" i="1"/>
  <c r="D1179" i="1"/>
  <c r="H1179" i="1" s="1"/>
  <c r="C1179" i="1"/>
  <c r="H1178" i="1"/>
  <c r="D1178" i="1"/>
  <c r="C1178" i="1"/>
  <c r="G1178" i="1" s="1"/>
  <c r="D1177" i="1"/>
  <c r="H1177" i="1" s="1"/>
  <c r="C1177" i="1"/>
  <c r="H1176" i="1"/>
  <c r="D1176" i="1"/>
  <c r="H1175" i="1"/>
  <c r="D1175" i="1"/>
  <c r="C1175" i="1"/>
  <c r="G1175" i="1" s="1"/>
  <c r="D1174" i="1"/>
  <c r="H1174" i="1" s="1"/>
  <c r="C1174" i="1"/>
  <c r="H1173" i="1"/>
  <c r="D1173" i="1"/>
  <c r="C1173" i="1"/>
  <c r="G1173" i="1" s="1"/>
  <c r="D1172" i="1"/>
  <c r="H1172" i="1" s="1"/>
  <c r="C1172" i="1"/>
  <c r="H1171" i="1"/>
  <c r="D1171" i="1"/>
  <c r="C1171" i="1"/>
  <c r="G1171" i="1" s="1"/>
  <c r="D1170" i="1"/>
  <c r="D1169" i="1"/>
  <c r="H1169" i="1" s="1"/>
  <c r="C1169" i="1"/>
  <c r="H1168" i="1"/>
  <c r="D1168" i="1"/>
  <c r="C1168" i="1"/>
  <c r="G1168" i="1" s="1"/>
  <c r="D1167" i="1"/>
  <c r="H1167" i="1" s="1"/>
  <c r="C1167" i="1"/>
  <c r="D1166" i="1"/>
  <c r="H1166" i="1" s="1"/>
  <c r="C1166" i="1"/>
  <c r="H1165" i="1"/>
  <c r="D1165" i="1"/>
  <c r="C1165" i="1"/>
  <c r="G1165" i="1" s="1"/>
  <c r="D1164" i="1"/>
  <c r="H1164" i="1" s="1"/>
  <c r="C1164" i="1"/>
  <c r="H1163" i="1"/>
  <c r="D1163" i="1"/>
  <c r="C1163" i="1"/>
  <c r="G1163" i="1" s="1"/>
  <c r="D1162" i="1"/>
  <c r="H1162" i="1" s="1"/>
  <c r="C1162" i="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4" i="1"/>
  <c r="D1154" i="1"/>
  <c r="C1154" i="1"/>
  <c r="G1154" i="1" s="1"/>
  <c r="D1153" i="1"/>
  <c r="H1153" i="1" s="1"/>
  <c r="C1153" i="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D1140"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D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D1092" i="1"/>
  <c r="H1092" i="1" s="1"/>
  <c r="C1092" i="1"/>
  <c r="D1091" i="1"/>
  <c r="H1091" i="1" s="1"/>
  <c r="C1091" i="1"/>
  <c r="H1090" i="1"/>
  <c r="D1090" i="1"/>
  <c r="C1090" i="1"/>
  <c r="G1090" i="1" s="1"/>
  <c r="D1089" i="1"/>
  <c r="H1089" i="1" s="1"/>
  <c r="C1089" i="1"/>
  <c r="H1088" i="1"/>
  <c r="D1088" i="1"/>
  <c r="C1088" i="1"/>
  <c r="G1088" i="1" s="1"/>
  <c r="D1087" i="1"/>
  <c r="H1087" i="1" s="1"/>
  <c r="C1087" i="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D1059" i="1"/>
  <c r="H1059" i="1" s="1"/>
  <c r="C1059" i="1"/>
  <c r="D1058" i="1"/>
  <c r="H1058" i="1" s="1"/>
  <c r="C1058" i="1"/>
  <c r="D1057" i="1"/>
  <c r="H1057" i="1" s="1"/>
  <c r="C1057" i="1"/>
  <c r="H1056" i="1"/>
  <c r="D1056" i="1"/>
  <c r="C1056" i="1"/>
  <c r="G1056" i="1" s="1"/>
  <c r="D1055" i="1"/>
  <c r="H1055" i="1" s="1"/>
  <c r="C1055" i="1"/>
  <c r="D1054" i="1"/>
  <c r="H1054" i="1" s="1"/>
  <c r="C1054" i="1"/>
  <c r="H1053" i="1"/>
  <c r="D1053" i="1"/>
  <c r="C1053" i="1"/>
  <c r="G1053" i="1" s="1"/>
  <c r="D1052" i="1"/>
  <c r="H1052" i="1" s="1"/>
  <c r="C1052" i="1"/>
  <c r="D1051" i="1"/>
  <c r="H1051" i="1" s="1"/>
  <c r="C1051" i="1"/>
  <c r="D1050" i="1"/>
  <c r="H1050" i="1" s="1"/>
  <c r="C1050" i="1"/>
  <c r="H1049" i="1"/>
  <c r="D1049" i="1"/>
  <c r="C1049" i="1"/>
  <c r="G1049" i="1" s="1"/>
  <c r="D1048" i="1"/>
  <c r="H1048" i="1" s="1"/>
  <c r="C1048" i="1"/>
  <c r="H1047" i="1"/>
  <c r="D1047" i="1"/>
  <c r="C1047" i="1"/>
  <c r="G1047" i="1" s="1"/>
  <c r="D1046" i="1"/>
  <c r="D1045" i="1"/>
  <c r="H1045" i="1" s="1"/>
  <c r="C1045" i="1"/>
  <c r="D1044" i="1"/>
  <c r="H1044" i="1" s="1"/>
  <c r="C1044" i="1"/>
  <c r="H1043" i="1"/>
  <c r="D1043" i="1"/>
  <c r="C1043" i="1"/>
  <c r="G1043" i="1" s="1"/>
  <c r="D1042" i="1"/>
  <c r="H1042" i="1" s="1"/>
  <c r="C1042" i="1"/>
  <c r="D1041" i="1"/>
  <c r="H1041" i="1" s="1"/>
  <c r="C1041" i="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D1033" i="1"/>
  <c r="H1033" i="1" s="1"/>
  <c r="C1033" i="1"/>
  <c r="H1032" i="1"/>
  <c r="D1032" i="1"/>
  <c r="C1032" i="1"/>
  <c r="G1032" i="1" s="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C1023" i="1"/>
  <c r="D1022" i="1"/>
  <c r="C1022" i="1"/>
  <c r="D1021" i="1"/>
  <c r="C1021" i="1"/>
  <c r="H1021" i="1" s="1"/>
  <c r="D1020" i="1"/>
  <c r="C1020" i="1"/>
  <c r="D1019" i="1"/>
  <c r="C1019" i="1"/>
  <c r="H1019" i="1" s="1"/>
  <c r="D1018" i="1"/>
  <c r="C1018" i="1"/>
  <c r="D1016" i="1"/>
  <c r="C1016" i="1"/>
  <c r="H1016" i="1" s="1"/>
  <c r="D1015" i="1"/>
  <c r="C1015" i="1"/>
  <c r="H1015" i="1" s="1"/>
  <c r="D1014" i="1"/>
  <c r="C1014" i="1"/>
  <c r="H1014" i="1" s="1"/>
  <c r="D1013" i="1"/>
  <c r="C1013" i="1"/>
  <c r="H1013" i="1" s="1"/>
  <c r="D1010" i="1"/>
  <c r="C1010" i="1"/>
  <c r="H1010" i="1" s="1"/>
  <c r="G1009" i="1"/>
  <c r="D1009" i="1"/>
  <c r="C1009" i="1"/>
  <c r="H1009" i="1" s="1"/>
  <c r="D1008" i="1"/>
  <c r="C1008" i="1"/>
  <c r="H1008" i="1" s="1"/>
  <c r="G1007" i="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G844" i="1" s="1"/>
  <c r="C844" i="1"/>
  <c r="H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C737" i="1"/>
  <c r="D736" i="1"/>
  <c r="C736" i="1"/>
  <c r="D735" i="1"/>
  <c r="H735" i="1" s="1"/>
  <c r="C735" i="1"/>
  <c r="H734" i="1"/>
  <c r="D734" i="1"/>
  <c r="C734" i="1"/>
  <c r="G734" i="1" s="1"/>
  <c r="D733" i="1"/>
  <c r="H733" i="1" s="1"/>
  <c r="C733" i="1"/>
  <c r="H732" i="1"/>
  <c r="D732" i="1"/>
  <c r="C732" i="1"/>
  <c r="G732" i="1" s="1"/>
  <c r="D731" i="1"/>
  <c r="C731" i="1"/>
  <c r="G731" i="1" s="1"/>
  <c r="D730" i="1"/>
  <c r="C730" i="1"/>
  <c r="D729" i="1"/>
  <c r="C729" i="1"/>
  <c r="D728" i="1"/>
  <c r="C728" i="1"/>
  <c r="D727" i="1"/>
  <c r="C727" i="1"/>
  <c r="H727" i="1" s="1"/>
  <c r="D726" i="1"/>
  <c r="C726" i="1"/>
  <c r="D725" i="1"/>
  <c r="H725" i="1" s="1"/>
  <c r="C725" i="1"/>
  <c r="G725" i="1" s="1"/>
  <c r="D724" i="1"/>
  <c r="H724" i="1" s="1"/>
  <c r="C724" i="1"/>
  <c r="G724" i="1" s="1"/>
  <c r="D723" i="1"/>
  <c r="H723" i="1" s="1"/>
  <c r="C723" i="1"/>
  <c r="G723" i="1" s="1"/>
  <c r="D722" i="1"/>
  <c r="H722" i="1" s="1"/>
  <c r="C722" i="1"/>
  <c r="G722" i="1" s="1"/>
  <c r="D721" i="1"/>
  <c r="H721" i="1" s="1"/>
  <c r="C721" i="1"/>
  <c r="G721" i="1" s="1"/>
  <c r="H720" i="1"/>
  <c r="D720" i="1"/>
  <c r="C720" i="1"/>
  <c r="G720" i="1" s="1"/>
  <c r="D719" i="1"/>
  <c r="H719" i="1" s="1"/>
  <c r="C719" i="1"/>
  <c r="G719" i="1" s="1"/>
  <c r="D718" i="1"/>
  <c r="H718" i="1" s="1"/>
  <c r="C718" i="1"/>
  <c r="G718" i="1" s="1"/>
  <c r="D717" i="1"/>
  <c r="H717" i="1" s="1"/>
  <c r="C717" i="1"/>
  <c r="G717" i="1" s="1"/>
  <c r="H716" i="1"/>
  <c r="D716" i="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H710" i="1"/>
  <c r="D710" i="1"/>
  <c r="C710" i="1"/>
  <c r="G710" i="1" s="1"/>
  <c r="D709" i="1"/>
  <c r="H709" i="1" s="1"/>
  <c r="C709" i="1"/>
  <c r="G709" i="1" s="1"/>
  <c r="D708" i="1"/>
  <c r="H708" i="1" s="1"/>
  <c r="C708" i="1"/>
  <c r="G708" i="1" s="1"/>
  <c r="H707" i="1"/>
  <c r="D707" i="1"/>
  <c r="C707" i="1"/>
  <c r="G707" i="1" s="1"/>
  <c r="D706" i="1"/>
  <c r="H706" i="1" s="1"/>
  <c r="C706" i="1"/>
  <c r="G706" i="1" s="1"/>
  <c r="D705" i="1"/>
  <c r="H705" i="1" s="1"/>
  <c r="C705" i="1"/>
  <c r="G705" i="1" s="1"/>
  <c r="H704" i="1"/>
  <c r="D704" i="1"/>
  <c r="C704" i="1"/>
  <c r="G704" i="1" s="1"/>
  <c r="D703" i="1"/>
  <c r="H703" i="1" s="1"/>
  <c r="C703" i="1"/>
  <c r="G703" i="1" s="1"/>
  <c r="D702" i="1"/>
  <c r="H702" i="1" s="1"/>
  <c r="C702" i="1"/>
  <c r="G702" i="1" s="1"/>
  <c r="D701" i="1"/>
  <c r="H701" i="1" s="1"/>
  <c r="C701" i="1"/>
  <c r="G701" i="1" s="1"/>
  <c r="D700" i="1"/>
  <c r="H700" i="1" s="1"/>
  <c r="C700" i="1"/>
  <c r="G700" i="1" s="1"/>
  <c r="H699" i="1"/>
  <c r="D699" i="1"/>
  <c r="C699" i="1"/>
  <c r="G699" i="1" s="1"/>
  <c r="D698" i="1"/>
  <c r="H698" i="1" s="1"/>
  <c r="C698" i="1"/>
  <c r="G698" i="1" s="1"/>
  <c r="D697" i="1"/>
  <c r="H697" i="1" s="1"/>
  <c r="C697" i="1"/>
  <c r="G697" i="1" s="1"/>
  <c r="D696" i="1"/>
  <c r="H696" i="1" s="1"/>
  <c r="C696" i="1"/>
  <c r="G696" i="1" s="1"/>
  <c r="H695" i="1"/>
  <c r="D695" i="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H689" i="1"/>
  <c r="D689" i="1"/>
  <c r="C689" i="1"/>
  <c r="G689" i="1" s="1"/>
  <c r="D688" i="1"/>
  <c r="H688" i="1" s="1"/>
  <c r="C688" i="1"/>
  <c r="G688" i="1" s="1"/>
  <c r="D687" i="1"/>
  <c r="H687" i="1" s="1"/>
  <c r="C687" i="1"/>
  <c r="G687" i="1" s="1"/>
  <c r="H686" i="1"/>
  <c r="D686" i="1"/>
  <c r="C686" i="1"/>
  <c r="G686" i="1" s="1"/>
  <c r="D685" i="1"/>
  <c r="H685" i="1" s="1"/>
  <c r="C685" i="1"/>
  <c r="G685" i="1" s="1"/>
  <c r="D684" i="1"/>
  <c r="H684" i="1" s="1"/>
  <c r="C684" i="1"/>
  <c r="G684" i="1" s="1"/>
  <c r="D683" i="1"/>
  <c r="H683" i="1" s="1"/>
  <c r="C683" i="1"/>
  <c r="G683" i="1" s="1"/>
  <c r="H682" i="1"/>
  <c r="D682" i="1"/>
  <c r="C682" i="1"/>
  <c r="G682" i="1" s="1"/>
  <c r="D681" i="1"/>
  <c r="H681" i="1" s="1"/>
  <c r="C681" i="1"/>
  <c r="G681" i="1" s="1"/>
  <c r="D680" i="1"/>
  <c r="H680" i="1" s="1"/>
  <c r="C680" i="1"/>
  <c r="G680" i="1" s="1"/>
  <c r="D679" i="1"/>
  <c r="C679" i="1"/>
  <c r="H679" i="1" s="1"/>
  <c r="D678" i="1"/>
  <c r="G678" i="1" s="1"/>
  <c r="C678" i="1"/>
  <c r="H678" i="1" s="1"/>
  <c r="D677" i="1"/>
  <c r="C677" i="1"/>
  <c r="H677" i="1" s="1"/>
  <c r="D676" i="1"/>
  <c r="G676" i="1" s="1"/>
  <c r="C676" i="1"/>
  <c r="H676" i="1" s="1"/>
  <c r="D675" i="1"/>
  <c r="H675" i="1" s="1"/>
  <c r="C675" i="1"/>
  <c r="G675" i="1" s="1"/>
  <c r="D674" i="1"/>
  <c r="H674" i="1" s="1"/>
  <c r="C674" i="1"/>
  <c r="G674" i="1" s="1"/>
  <c r="D673" i="1"/>
  <c r="H673" i="1" s="1"/>
  <c r="C673" i="1"/>
  <c r="G673" i="1" s="1"/>
  <c r="D672" i="1"/>
  <c r="H672" i="1" s="1"/>
  <c r="C672" i="1"/>
  <c r="G672" i="1" s="1"/>
  <c r="H671" i="1"/>
  <c r="D671" i="1"/>
  <c r="C671" i="1"/>
  <c r="G671" i="1" s="1"/>
  <c r="D670" i="1"/>
  <c r="H670" i="1" s="1"/>
  <c r="C670" i="1"/>
  <c r="G670" i="1" s="1"/>
  <c r="D669" i="1"/>
  <c r="H669" i="1" s="1"/>
  <c r="C669" i="1"/>
  <c r="G669" i="1" s="1"/>
  <c r="D668" i="1"/>
  <c r="H668" i="1" s="1"/>
  <c r="C668" i="1"/>
  <c r="G668" i="1" s="1"/>
  <c r="H667" i="1"/>
  <c r="D667" i="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H658" i="1"/>
  <c r="D658" i="1"/>
  <c r="C658" i="1"/>
  <c r="G658" i="1" s="1"/>
  <c r="D657" i="1"/>
  <c r="H657" i="1" s="1"/>
  <c r="C657" i="1"/>
  <c r="G657" i="1" s="1"/>
  <c r="D656" i="1"/>
  <c r="H656" i="1" s="1"/>
  <c r="C656" i="1"/>
  <c r="G656" i="1" s="1"/>
  <c r="H655" i="1"/>
  <c r="D655" i="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D647" i="1"/>
  <c r="H647" i="1" s="1"/>
  <c r="C647" i="1"/>
  <c r="D646" i="1"/>
  <c r="H646" i="1" s="1"/>
  <c r="C646" i="1"/>
  <c r="D645" i="1"/>
  <c r="H645" i="1" s="1"/>
  <c r="C645" i="1"/>
  <c r="G645" i="1" s="1"/>
  <c r="G636" i="1"/>
  <c r="D636" i="1"/>
  <c r="C636" i="1"/>
  <c r="D635" i="1"/>
  <c r="C635" i="1"/>
  <c r="D632" i="1"/>
  <c r="C632" i="1"/>
  <c r="H632" i="1" s="1"/>
  <c r="D631" i="1"/>
  <c r="C631" i="1"/>
  <c r="H631" i="1" s="1"/>
  <c r="C630" i="1"/>
  <c r="D629" i="1"/>
  <c r="C629" i="1"/>
  <c r="H629" i="1" s="1"/>
  <c r="D628" i="1"/>
  <c r="C628" i="1"/>
  <c r="H628" i="1" s="1"/>
  <c r="D627" i="1"/>
  <c r="C627" i="1"/>
  <c r="H627" i="1" s="1"/>
  <c r="D626" i="1"/>
  <c r="C626" i="1"/>
  <c r="H626" i="1" s="1"/>
  <c r="D625" i="1"/>
  <c r="C625" i="1"/>
  <c r="H625" i="1" s="1"/>
  <c r="D624" i="1"/>
  <c r="C624" i="1"/>
  <c r="H624" i="1" s="1"/>
  <c r="D622" i="1"/>
  <c r="H622" i="1" s="1"/>
  <c r="C622" i="1"/>
  <c r="G622" i="1" s="1"/>
  <c r="D621" i="1"/>
  <c r="H621" i="1" s="1"/>
  <c r="C621" i="1"/>
  <c r="G621" i="1" s="1"/>
  <c r="D620" i="1"/>
  <c r="H620" i="1" s="1"/>
  <c r="C620" i="1"/>
  <c r="G620" i="1" s="1"/>
  <c r="H619" i="1"/>
  <c r="D619" i="1"/>
  <c r="C619" i="1"/>
  <c r="G619" i="1" s="1"/>
  <c r="D618" i="1"/>
  <c r="H618" i="1" s="1"/>
  <c r="C618" i="1"/>
  <c r="G618" i="1" s="1"/>
  <c r="D617" i="1"/>
  <c r="H617" i="1" s="1"/>
  <c r="C617" i="1"/>
  <c r="G617" i="1" s="1"/>
  <c r="D616" i="1"/>
  <c r="H616" i="1" s="1"/>
  <c r="C616" i="1"/>
  <c r="G616" i="1" s="1"/>
  <c r="H615" i="1"/>
  <c r="D615" i="1"/>
  <c r="C615" i="1"/>
  <c r="G615" i="1" s="1"/>
  <c r="D614" i="1"/>
  <c r="H614" i="1" s="1"/>
  <c r="C614" i="1"/>
  <c r="G614" i="1" s="1"/>
  <c r="D613" i="1"/>
  <c r="H613" i="1" s="1"/>
  <c r="C613" i="1"/>
  <c r="G613" i="1" s="1"/>
  <c r="D612" i="1"/>
  <c r="H612" i="1" s="1"/>
  <c r="C612" i="1"/>
  <c r="G612" i="1" s="1"/>
  <c r="H611" i="1"/>
  <c r="D611" i="1"/>
  <c r="C611" i="1"/>
  <c r="G611" i="1" s="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D590" i="1"/>
  <c r="C590" i="1"/>
  <c r="H590" i="1" s="1"/>
  <c r="D589" i="1"/>
  <c r="C589" i="1"/>
  <c r="H589" i="1" s="1"/>
  <c r="G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C579" i="1"/>
  <c r="H577" i="1"/>
  <c r="D577" i="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H569" i="1"/>
  <c r="D569" i="1"/>
  <c r="H568" i="1"/>
  <c r="D568" i="1"/>
  <c r="C568" i="1"/>
  <c r="G568" i="1" s="1"/>
  <c r="D567" i="1"/>
  <c r="H567" i="1" s="1"/>
  <c r="C567" i="1"/>
  <c r="H566" i="1"/>
  <c r="D566" i="1"/>
  <c r="C566" i="1"/>
  <c r="G566" i="1" s="1"/>
  <c r="D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D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C423" i="1"/>
  <c r="C422" i="1"/>
  <c r="C421" i="1"/>
  <c r="D416" i="1"/>
  <c r="H416" i="1" s="1"/>
  <c r="C416" i="1"/>
  <c r="D415" i="1"/>
  <c r="H415" i="1" s="1"/>
  <c r="C415" i="1"/>
  <c r="D414" i="1"/>
  <c r="C414" i="1"/>
  <c r="H414" i="1" s="1"/>
  <c r="D411" i="1"/>
  <c r="G411" i="1" s="1"/>
  <c r="C411" i="1"/>
  <c r="H410" i="1"/>
  <c r="D410" i="1"/>
  <c r="C410" i="1"/>
  <c r="G410" i="1" s="1"/>
  <c r="D409" i="1"/>
  <c r="H409" i="1" s="1"/>
  <c r="C409" i="1"/>
  <c r="H408" i="1"/>
  <c r="D408" i="1"/>
  <c r="C408" i="1"/>
  <c r="G408" i="1" s="1"/>
  <c r="D407" i="1"/>
  <c r="C407" i="1"/>
  <c r="G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G389" i="1" s="1"/>
  <c r="C389" i="1"/>
  <c r="H389" i="1" s="1"/>
  <c r="C388" i="1"/>
  <c r="D387" i="1"/>
  <c r="C387" i="1"/>
  <c r="H387" i="1" s="1"/>
  <c r="D386" i="1"/>
  <c r="C386" i="1"/>
  <c r="H386" i="1" s="1"/>
  <c r="D385" i="1"/>
  <c r="C385" i="1"/>
  <c r="H385" i="1" s="1"/>
  <c r="D384" i="1"/>
  <c r="C384" i="1"/>
  <c r="H384" i="1" s="1"/>
  <c r="D383" i="1"/>
  <c r="C383" i="1"/>
  <c r="H383" i="1" s="1"/>
  <c r="D382" i="1"/>
  <c r="C382" i="1"/>
  <c r="H382" i="1" s="1"/>
  <c r="D381" i="1"/>
  <c r="G381" i="1" s="1"/>
  <c r="C381" i="1"/>
  <c r="D380" i="1"/>
  <c r="C380" i="1"/>
  <c r="H380" i="1" s="1"/>
  <c r="D379" i="1"/>
  <c r="C379" i="1"/>
  <c r="H379" i="1" s="1"/>
  <c r="D378" i="1"/>
  <c r="C378" i="1"/>
  <c r="H378" i="1" s="1"/>
  <c r="D377" i="1"/>
  <c r="C377" i="1"/>
  <c r="H377" i="1" s="1"/>
  <c r="D376" i="1"/>
  <c r="C376" i="1"/>
  <c r="H376" i="1" s="1"/>
  <c r="D375" i="1"/>
  <c r="G375" i="1" s="1"/>
  <c r="C375" i="1"/>
  <c r="H375" i="1" s="1"/>
  <c r="D374" i="1"/>
  <c r="G374" i="1" s="1"/>
  <c r="C374" i="1"/>
  <c r="D373" i="1"/>
  <c r="H373" i="1" s="1"/>
  <c r="C373" i="1"/>
  <c r="H372" i="1"/>
  <c r="D372" i="1"/>
  <c r="C372" i="1"/>
  <c r="G372" i="1" s="1"/>
  <c r="D371" i="1"/>
  <c r="H371" i="1" s="1"/>
  <c r="C371" i="1"/>
  <c r="H370" i="1"/>
  <c r="D370" i="1"/>
  <c r="C370" i="1"/>
  <c r="G370" i="1" s="1"/>
  <c r="D369" i="1"/>
  <c r="H369" i="1" s="1"/>
  <c r="C369" i="1"/>
  <c r="H367" i="1"/>
  <c r="D367" i="1"/>
  <c r="C367" i="1"/>
  <c r="G367" i="1" s="1"/>
  <c r="D366" i="1"/>
  <c r="H366" i="1" s="1"/>
  <c r="C366" i="1"/>
  <c r="H365" i="1"/>
  <c r="D365" i="1"/>
  <c r="C365" i="1"/>
  <c r="G365" i="1" s="1"/>
  <c r="D364" i="1"/>
  <c r="H364" i="1" s="1"/>
  <c r="C364" i="1"/>
  <c r="H363" i="1"/>
  <c r="D363" i="1"/>
  <c r="C363" i="1"/>
  <c r="G363" i="1" s="1"/>
  <c r="D362" i="1"/>
  <c r="H362" i="1" s="1"/>
  <c r="C362" i="1"/>
  <c r="H361" i="1"/>
  <c r="D361" i="1"/>
  <c r="C361" i="1"/>
  <c r="G361" i="1" s="1"/>
  <c r="D360" i="1"/>
  <c r="H360" i="1" s="1"/>
  <c r="C360" i="1"/>
  <c r="H359" i="1"/>
  <c r="D359" i="1"/>
  <c r="C359" i="1"/>
  <c r="G359" i="1" s="1"/>
  <c r="D358" i="1"/>
  <c r="H358" i="1" s="1"/>
  <c r="C358" i="1"/>
  <c r="H357" i="1"/>
  <c r="D357" i="1"/>
  <c r="C357" i="1"/>
  <c r="G357" i="1" s="1"/>
  <c r="D356" i="1"/>
  <c r="H356" i="1" s="1"/>
  <c r="C356" i="1"/>
  <c r="H354" i="1"/>
  <c r="D354" i="1"/>
  <c r="C354" i="1"/>
  <c r="G354" i="1" s="1"/>
  <c r="D353" i="1"/>
  <c r="H353" i="1" s="1"/>
  <c r="C353" i="1"/>
  <c r="H352" i="1"/>
  <c r="D352" i="1"/>
  <c r="C352" i="1"/>
  <c r="G352" i="1" s="1"/>
  <c r="D351" i="1"/>
  <c r="H351" i="1" s="1"/>
  <c r="C351" i="1"/>
  <c r="H350" i="1"/>
  <c r="D350" i="1"/>
  <c r="C350" i="1"/>
  <c r="G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D304" i="1"/>
  <c r="H304" i="1" s="1"/>
  <c r="C304" i="1"/>
  <c r="D302" i="1"/>
  <c r="C302" i="1"/>
  <c r="D301" i="1"/>
  <c r="C301" i="1"/>
  <c r="D300" i="1"/>
  <c r="C300" i="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H272" i="1" s="1"/>
  <c r="C272" i="1"/>
  <c r="H271" i="1"/>
  <c r="D271" i="1"/>
  <c r="C271" i="1"/>
  <c r="G271" i="1" s="1"/>
  <c r="D270" i="1"/>
  <c r="C270" i="1"/>
  <c r="G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H216" i="1" s="1"/>
  <c r="C216" i="1"/>
  <c r="H215" i="1"/>
  <c r="D215" i="1"/>
  <c r="C215" i="1"/>
  <c r="G215" i="1" s="1"/>
  <c r="D214" i="1"/>
  <c r="H214" i="1" s="1"/>
  <c r="C214" i="1"/>
  <c r="D213" i="1"/>
  <c r="G213" i="1" s="1"/>
  <c r="C213" i="1"/>
  <c r="D212" i="1"/>
  <c r="G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D197" i="1"/>
  <c r="C197" i="1"/>
  <c r="D196" i="1"/>
  <c r="C196" i="1"/>
  <c r="H196" i="1" s="1"/>
  <c r="D195" i="1"/>
  <c r="C195" i="1"/>
  <c r="D194" i="1"/>
  <c r="G194" i="1" s="1"/>
  <c r="C194" i="1"/>
  <c r="H194" i="1" s="1"/>
  <c r="D193" i="1"/>
  <c r="C193" i="1"/>
  <c r="H193" i="1" s="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D180" i="1"/>
  <c r="C180" i="1"/>
  <c r="H180" i="1" s="1"/>
  <c r="D179" i="1"/>
  <c r="C179" i="1"/>
  <c r="H179" i="1" s="1"/>
  <c r="D178" i="1"/>
  <c r="G178" i="1" s="1"/>
  <c r="C178" i="1"/>
  <c r="H178" i="1" s="1"/>
  <c r="D177" i="1"/>
  <c r="H177" i="1" s="1"/>
  <c r="C177" i="1"/>
  <c r="H176" i="1"/>
  <c r="D176" i="1"/>
  <c r="C176" i="1"/>
  <c r="G176" i="1" s="1"/>
  <c r="D175" i="1"/>
  <c r="C175" i="1"/>
  <c r="H175" i="1" s="1"/>
  <c r="C174" i="1"/>
  <c r="D173" i="1"/>
  <c r="C173" i="1"/>
  <c r="H173" i="1" s="1"/>
  <c r="D172" i="1"/>
  <c r="C172" i="1"/>
  <c r="H172" i="1" s="1"/>
  <c r="D171" i="1"/>
  <c r="G171" i="1" s="1"/>
  <c r="C171" i="1"/>
  <c r="H171" i="1" s="1"/>
  <c r="D170" i="1"/>
  <c r="C170" i="1"/>
  <c r="H170" i="1" s="1"/>
  <c r="D169" i="1"/>
  <c r="G169" i="1" s="1"/>
  <c r="C169" i="1"/>
  <c r="D168" i="1"/>
  <c r="C168" i="1"/>
  <c r="H168" i="1" s="1"/>
  <c r="D167" i="1"/>
  <c r="C167" i="1"/>
  <c r="D166" i="1"/>
  <c r="C166" i="1"/>
  <c r="D165" i="1"/>
  <c r="C165" i="1"/>
  <c r="H165" i="1" s="1"/>
  <c r="D164" i="1"/>
  <c r="C164" i="1"/>
  <c r="D163" i="1"/>
  <c r="C163" i="1"/>
  <c r="D162" i="1"/>
  <c r="C162" i="1"/>
  <c r="D161" i="1"/>
  <c r="C161" i="1"/>
  <c r="C160" i="1"/>
  <c r="D159" i="1"/>
  <c r="H159" i="1" s="1"/>
  <c r="C159" i="1"/>
  <c r="D158" i="1"/>
  <c r="H158" i="1" s="1"/>
  <c r="C158" i="1"/>
  <c r="H157" i="1"/>
  <c r="D157" i="1"/>
  <c r="C157" i="1"/>
  <c r="G157" i="1" s="1"/>
  <c r="D156" i="1"/>
  <c r="H156" i="1" s="1"/>
  <c r="H155" i="1"/>
  <c r="D155" i="1"/>
  <c r="C155" i="1"/>
  <c r="G155" i="1" s="1"/>
  <c r="D154" i="1"/>
  <c r="H154" i="1" s="1"/>
  <c r="C154" i="1"/>
  <c r="D153" i="1"/>
  <c r="C153" i="1"/>
  <c r="H153" i="1" s="1"/>
  <c r="D152" i="1"/>
  <c r="C152" i="1"/>
  <c r="H152" i="1" s="1"/>
  <c r="D151" i="1"/>
  <c r="G151" i="1" s="1"/>
  <c r="C151" i="1"/>
  <c r="D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G133" i="1" s="1"/>
  <c r="C133" i="1"/>
  <c r="D132" i="1"/>
  <c r="H132" i="1" s="1"/>
  <c r="C132" i="1"/>
  <c r="C131" i="1"/>
  <c r="D129" i="1"/>
  <c r="C129" i="1"/>
  <c r="H129" i="1" s="1"/>
  <c r="D128" i="1"/>
  <c r="C128" i="1"/>
  <c r="H128" i="1" s="1"/>
  <c r="D127" i="1"/>
  <c r="C127" i="1"/>
  <c r="H127" i="1" s="1"/>
  <c r="D126" i="1"/>
  <c r="C126" i="1"/>
  <c r="D125" i="1"/>
  <c r="C125" i="1"/>
  <c r="D124" i="1"/>
  <c r="G124" i="1" s="1"/>
  <c r="C124" i="1"/>
  <c r="H123" i="1"/>
  <c r="D123" i="1"/>
  <c r="C123" i="1"/>
  <c r="G123" i="1" s="1"/>
  <c r="C122" i="1"/>
  <c r="C121" i="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H93" i="1"/>
  <c r="D93" i="1"/>
  <c r="C93" i="1"/>
  <c r="G93" i="1" s="1"/>
  <c r="D92" i="1"/>
  <c r="H92" i="1" s="1"/>
  <c r="C92" i="1"/>
  <c r="H91" i="1"/>
  <c r="D91" i="1"/>
  <c r="C91" i="1"/>
  <c r="G91" i="1" s="1"/>
  <c r="D90" i="1"/>
  <c r="H90" i="1" s="1"/>
  <c r="C90" i="1"/>
  <c r="H89" i="1"/>
  <c r="D89" i="1"/>
  <c r="C89" i="1"/>
  <c r="G89" i="1" s="1"/>
  <c r="D88" i="1"/>
  <c r="H88" i="1" s="1"/>
  <c r="C88" i="1"/>
  <c r="D87" i="1"/>
  <c r="D86" i="1"/>
  <c r="H86" i="1" s="1"/>
  <c r="C86" i="1"/>
  <c r="H85" i="1"/>
  <c r="D85" i="1"/>
  <c r="C85" i="1"/>
  <c r="G85" i="1" s="1"/>
  <c r="D84" i="1"/>
  <c r="H84" i="1" s="1"/>
  <c r="C84" i="1"/>
  <c r="H83" i="1"/>
  <c r="D83" i="1"/>
  <c r="C83" i="1"/>
  <c r="G83" i="1" s="1"/>
  <c r="D82" i="1"/>
  <c r="H82" i="1" s="1"/>
  <c r="C82" i="1"/>
  <c r="H81" i="1"/>
  <c r="D81" i="1"/>
  <c r="C81" i="1"/>
  <c r="G81" i="1" s="1"/>
  <c r="D80" i="1"/>
  <c r="H80" i="1" s="1"/>
  <c r="C80" i="1"/>
  <c r="D79" i="1"/>
  <c r="D78" i="1"/>
  <c r="H78" i="1" s="1"/>
  <c r="H77" i="1"/>
  <c r="D77" i="1"/>
  <c r="C77" i="1"/>
  <c r="G77" i="1" s="1"/>
  <c r="D76" i="1"/>
  <c r="H76" i="1" s="1"/>
  <c r="C76" i="1"/>
  <c r="D75" i="1"/>
  <c r="H75" i="1" s="1"/>
  <c r="C75" i="1"/>
  <c r="H74" i="1"/>
  <c r="D74" i="1"/>
  <c r="C74" i="1"/>
  <c r="G74" i="1" s="1"/>
  <c r="D73" i="1"/>
  <c r="H73" i="1" s="1"/>
  <c r="C73" i="1"/>
  <c r="D72" i="1"/>
  <c r="H72" i="1" s="1"/>
  <c r="C72" i="1"/>
  <c r="H71" i="1"/>
  <c r="D71" i="1"/>
  <c r="C71" i="1"/>
  <c r="G71" i="1" s="1"/>
  <c r="D70" i="1"/>
  <c r="H70" i="1" s="1"/>
  <c r="C70" i="1"/>
  <c r="H69" i="1"/>
  <c r="D69" i="1"/>
  <c r="C69" i="1"/>
  <c r="G69" i="1" s="1"/>
  <c r="D68" i="1"/>
  <c r="H68" i="1" s="1"/>
  <c r="C68" i="1"/>
  <c r="H67" i="1"/>
  <c r="D67" i="1"/>
  <c r="C67" i="1"/>
  <c r="G67" i="1" s="1"/>
  <c r="D66" i="1"/>
  <c r="H66" i="1" s="1"/>
  <c r="C66" i="1"/>
  <c r="D65" i="1"/>
  <c r="C65" i="1"/>
  <c r="H65" i="1" s="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G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388" i="1" l="1"/>
  <c r="H1386" i="1"/>
  <c r="H1306" i="1"/>
  <c r="H1182" i="1"/>
  <c r="H1183" i="1"/>
  <c r="G648" i="1"/>
  <c r="G647" i="1"/>
  <c r="G649" i="1"/>
  <c r="G646" i="1"/>
  <c r="G94" i="1"/>
  <c r="G4" i="1"/>
  <c r="G6" i="1"/>
  <c r="G8" i="1"/>
  <c r="G10" i="1"/>
  <c r="G12" i="1"/>
  <c r="G14" i="1"/>
  <c r="G16" i="1"/>
  <c r="G18" i="1"/>
  <c r="G20" i="1"/>
  <c r="G22" i="1"/>
  <c r="G24" i="1"/>
  <c r="G26" i="1"/>
  <c r="G28" i="1"/>
  <c r="G30" i="1"/>
  <c r="G32" i="1"/>
  <c r="G34" i="1"/>
  <c r="G36" i="1"/>
  <c r="G38" i="1"/>
  <c r="G40" i="1"/>
  <c r="G42" i="1"/>
  <c r="G44" i="1"/>
  <c r="G47" i="1"/>
  <c r="G49" i="1"/>
  <c r="G51" i="1"/>
  <c r="G53" i="1"/>
  <c r="G56" i="1"/>
  <c r="G58" i="1"/>
  <c r="G60" i="1"/>
  <c r="G62" i="1"/>
  <c r="G128" i="1"/>
  <c r="G135" i="1"/>
  <c r="G137" i="1"/>
  <c r="G139" i="1"/>
  <c r="G141" i="1"/>
  <c r="G143" i="1"/>
  <c r="G145" i="1"/>
  <c r="G147" i="1"/>
  <c r="G172" i="1"/>
  <c r="G179" i="1"/>
  <c r="G183" i="1"/>
  <c r="G185" i="1"/>
  <c r="G187" i="1"/>
  <c r="G189" i="1"/>
  <c r="G192" i="1"/>
  <c r="G196" i="1"/>
  <c r="G219" i="1"/>
  <c r="G221" i="1"/>
  <c r="G223" i="1"/>
  <c r="G225" i="1"/>
  <c r="G228" i="1"/>
  <c r="G230" i="1"/>
  <c r="G232" i="1"/>
  <c r="G234" i="1"/>
  <c r="G236" i="1"/>
  <c r="G238" i="1"/>
  <c r="G240" i="1"/>
  <c r="G243" i="1"/>
  <c r="G245" i="1"/>
  <c r="G247" i="1"/>
  <c r="G249" i="1"/>
  <c r="G251" i="1"/>
  <c r="G253" i="1"/>
  <c r="G255" i="1"/>
  <c r="G257" i="1"/>
  <c r="G260" i="1"/>
  <c r="G262" i="1"/>
  <c r="G264" i="1"/>
  <c r="G266" i="1"/>
  <c r="G268" i="1"/>
  <c r="G274" i="1"/>
  <c r="G276" i="1"/>
  <c r="G278" i="1"/>
  <c r="G280" i="1"/>
  <c r="G282" i="1"/>
  <c r="G284" i="1"/>
  <c r="G286" i="1"/>
  <c r="G288" i="1"/>
  <c r="G290" i="1"/>
  <c r="G292" i="1"/>
  <c r="G294" i="1"/>
  <c r="G318" i="1"/>
  <c r="G320" i="1"/>
  <c r="G322" i="1"/>
  <c r="G324" i="1"/>
  <c r="G326" i="1"/>
  <c r="G328" i="1"/>
  <c r="G330" i="1"/>
  <c r="G332" i="1"/>
  <c r="G334" i="1"/>
  <c r="G336" i="1"/>
  <c r="G338" i="1"/>
  <c r="G340" i="1"/>
  <c r="G342" i="1"/>
  <c r="G344" i="1"/>
  <c r="G346" i="1"/>
  <c r="G348" i="1"/>
  <c r="G376" i="1"/>
  <c r="G378" i="1"/>
  <c r="G383" i="1"/>
  <c r="G385" i="1"/>
  <c r="G387" i="1"/>
  <c r="G390" i="1"/>
  <c r="G392" i="1"/>
  <c r="G394" i="1"/>
  <c r="G396" i="1"/>
  <c r="G398" i="1"/>
  <c r="G400" i="1"/>
  <c r="G402" i="1"/>
  <c r="G404" i="1"/>
  <c r="G406" i="1"/>
  <c r="G581" i="1"/>
  <c r="G583" i="1"/>
  <c r="G585" i="1"/>
  <c r="G587" i="1"/>
  <c r="G590" i="1"/>
  <c r="G5" i="1"/>
  <c r="G7" i="1"/>
  <c r="G9" i="1"/>
  <c r="G11" i="1"/>
  <c r="G13" i="1"/>
  <c r="G15" i="1"/>
  <c r="G17" i="1"/>
  <c r="G19" i="1"/>
  <c r="G21" i="1"/>
  <c r="G23" i="1"/>
  <c r="G25" i="1"/>
  <c r="G27" i="1"/>
  <c r="G29" i="1"/>
  <c r="G31" i="1"/>
  <c r="G33" i="1"/>
  <c r="G35" i="1"/>
  <c r="G37" i="1"/>
  <c r="G39" i="1"/>
  <c r="G41" i="1"/>
  <c r="G43" i="1"/>
  <c r="G46" i="1"/>
  <c r="G48" i="1"/>
  <c r="G50" i="1"/>
  <c r="G52" i="1"/>
  <c r="G55" i="1"/>
  <c r="G57" i="1"/>
  <c r="G59" i="1"/>
  <c r="G61" i="1"/>
  <c r="G63" i="1"/>
  <c r="G66" i="1"/>
  <c r="G68" i="1"/>
  <c r="G70" i="1"/>
  <c r="G72" i="1"/>
  <c r="G75" i="1"/>
  <c r="G80" i="1"/>
  <c r="G82" i="1"/>
  <c r="G84" i="1"/>
  <c r="G88" i="1"/>
  <c r="G90" i="1"/>
  <c r="G92" i="1"/>
  <c r="G95" i="1"/>
  <c r="G97" i="1"/>
  <c r="G99" i="1"/>
  <c r="G101" i="1"/>
  <c r="G104" i="1"/>
  <c r="G106" i="1"/>
  <c r="G108" i="1"/>
  <c r="G110" i="1"/>
  <c r="G112" i="1"/>
  <c r="G114" i="1"/>
  <c r="G116" i="1"/>
  <c r="G118" i="1"/>
  <c r="G120" i="1"/>
  <c r="H124" i="1"/>
  <c r="G127" i="1"/>
  <c r="G129" i="1"/>
  <c r="H133" i="1"/>
  <c r="G134" i="1"/>
  <c r="G136" i="1"/>
  <c r="G138" i="1"/>
  <c r="G140" i="1"/>
  <c r="G142" i="1"/>
  <c r="G144" i="1"/>
  <c r="G146" i="1"/>
  <c r="H151" i="1"/>
  <c r="G152" i="1"/>
  <c r="G154" i="1"/>
  <c r="G159" i="1"/>
  <c r="G165" i="1"/>
  <c r="H169" i="1"/>
  <c r="G177" i="1"/>
  <c r="G180" i="1"/>
  <c r="G184" i="1"/>
  <c r="G186" i="1"/>
  <c r="G188" i="1"/>
  <c r="G191" i="1"/>
  <c r="G200" i="1"/>
  <c r="G202" i="1"/>
  <c r="G204" i="1"/>
  <c r="G206" i="1"/>
  <c r="G208" i="1"/>
  <c r="G210" i="1"/>
  <c r="G214" i="1"/>
  <c r="G216" i="1"/>
  <c r="G218" i="1"/>
  <c r="G220" i="1"/>
  <c r="G222" i="1"/>
  <c r="G224" i="1"/>
  <c r="G227" i="1"/>
  <c r="G229" i="1"/>
  <c r="G231" i="1"/>
  <c r="G233" i="1"/>
  <c r="G235" i="1"/>
  <c r="G237" i="1"/>
  <c r="G239" i="1"/>
  <c r="G241" i="1"/>
  <c r="G242" i="1"/>
  <c r="G244" i="1"/>
  <c r="G246" i="1"/>
  <c r="G248" i="1"/>
  <c r="G250" i="1"/>
  <c r="G252" i="1"/>
  <c r="G254" i="1"/>
  <c r="G256" i="1"/>
  <c r="G259" i="1"/>
  <c r="G261" i="1"/>
  <c r="G263" i="1"/>
  <c r="G265" i="1"/>
  <c r="G267" i="1"/>
  <c r="G272" i="1"/>
  <c r="G273" i="1"/>
  <c r="G275" i="1"/>
  <c r="G277" i="1"/>
  <c r="G279" i="1"/>
  <c r="G281" i="1"/>
  <c r="G283" i="1"/>
  <c r="G285" i="1"/>
  <c r="G287" i="1"/>
  <c r="G289" i="1"/>
  <c r="G291" i="1"/>
  <c r="G293" i="1"/>
  <c r="G298" i="1"/>
  <c r="G304" i="1"/>
  <c r="G306" i="1"/>
  <c r="G308" i="1"/>
  <c r="G310" i="1"/>
  <c r="G312" i="1"/>
  <c r="G314" i="1"/>
  <c r="G317" i="1"/>
  <c r="G319" i="1"/>
  <c r="G321" i="1"/>
  <c r="G323" i="1"/>
  <c r="G325" i="1"/>
  <c r="G327" i="1"/>
  <c r="G329" i="1"/>
  <c r="G331" i="1"/>
  <c r="G333" i="1"/>
  <c r="G335" i="1"/>
  <c r="G337" i="1"/>
  <c r="G339" i="1"/>
  <c r="G341" i="1"/>
  <c r="G343" i="1"/>
  <c r="G345" i="1"/>
  <c r="G347" i="1"/>
  <c r="G351" i="1"/>
  <c r="G353" i="1"/>
  <c r="G356" i="1"/>
  <c r="G358" i="1"/>
  <c r="G360" i="1"/>
  <c r="G362" i="1"/>
  <c r="G364" i="1"/>
  <c r="G366" i="1"/>
  <c r="G369" i="1"/>
  <c r="G371" i="1"/>
  <c r="G373" i="1"/>
  <c r="G377" i="1"/>
  <c r="G379" i="1"/>
  <c r="H381" i="1"/>
  <c r="G382" i="1"/>
  <c r="G384" i="1"/>
  <c r="G386" i="1"/>
  <c r="G391" i="1"/>
  <c r="G393" i="1"/>
  <c r="G395" i="1"/>
  <c r="G397" i="1"/>
  <c r="G399" i="1"/>
  <c r="G401" i="1"/>
  <c r="G403" i="1"/>
  <c r="G405" i="1"/>
  <c r="G409" i="1"/>
  <c r="H411" i="1"/>
  <c r="G427" i="1"/>
  <c r="G429" i="1"/>
  <c r="G431" i="1"/>
  <c r="G433" i="1"/>
  <c r="G435" i="1"/>
  <c r="G437" i="1"/>
  <c r="G439" i="1"/>
  <c r="G441" i="1"/>
  <c r="G443" i="1"/>
  <c r="G445" i="1"/>
  <c r="G447" i="1"/>
  <c r="G449" i="1"/>
  <c r="G451" i="1"/>
  <c r="G453" i="1"/>
  <c r="G455" i="1"/>
  <c r="G457" i="1"/>
  <c r="G459" i="1"/>
  <c r="G462" i="1"/>
  <c r="G464" i="1"/>
  <c r="G466" i="1"/>
  <c r="G468" i="1"/>
  <c r="G470" i="1"/>
  <c r="G472" i="1"/>
  <c r="G475" i="1"/>
  <c r="G477" i="1"/>
  <c r="G479" i="1"/>
  <c r="G481" i="1"/>
  <c r="G483" i="1"/>
  <c r="G486" i="1"/>
  <c r="G488" i="1"/>
  <c r="G490" i="1"/>
  <c r="G492" i="1"/>
  <c r="G494" i="1"/>
  <c r="G496" i="1"/>
  <c r="G498" i="1"/>
  <c r="G500" i="1"/>
  <c r="G502" i="1"/>
  <c r="G504" i="1"/>
  <c r="G506" i="1"/>
  <c r="G508" i="1"/>
  <c r="G510" i="1"/>
  <c r="G512" i="1"/>
  <c r="G514" i="1"/>
  <c r="G517" i="1"/>
  <c r="G519" i="1"/>
  <c r="G521" i="1"/>
  <c r="G523" i="1"/>
  <c r="G525" i="1"/>
  <c r="G527" i="1"/>
  <c r="G532" i="1"/>
  <c r="G534" i="1"/>
  <c r="G536" i="1"/>
  <c r="G538" i="1"/>
  <c r="G540" i="1"/>
  <c r="G542" i="1"/>
  <c r="G544" i="1"/>
  <c r="G546" i="1"/>
  <c r="G548" i="1"/>
  <c r="G550" i="1"/>
  <c r="G552" i="1"/>
  <c r="G554" i="1"/>
  <c r="G556" i="1"/>
  <c r="G558" i="1"/>
  <c r="G560" i="1"/>
  <c r="G562" i="1"/>
  <c r="G564" i="1"/>
  <c r="G567" i="1"/>
  <c r="G570" i="1"/>
  <c r="G572" i="1"/>
  <c r="G574" i="1"/>
  <c r="G576" i="1"/>
  <c r="H579" i="1"/>
  <c r="G580" i="1"/>
  <c r="G582" i="1"/>
  <c r="G584" i="1"/>
  <c r="G586" i="1"/>
  <c r="G589" i="1"/>
  <c r="G593" i="1"/>
  <c r="G595" i="1"/>
  <c r="G597" i="1"/>
  <c r="G599" i="1"/>
  <c r="G601" i="1"/>
  <c r="G603" i="1"/>
  <c r="G605" i="1"/>
  <c r="G607" i="1"/>
  <c r="G609" i="1"/>
  <c r="G569" i="1"/>
  <c r="H1190" i="1"/>
  <c r="G1190" i="1"/>
  <c r="G624" i="1"/>
  <c r="G625" i="1"/>
  <c r="G626" i="1"/>
  <c r="G627" i="1"/>
  <c r="G631" i="1"/>
  <c r="G632" i="1"/>
  <c r="G727" i="1"/>
  <c r="G845" i="1"/>
  <c r="G849" i="1"/>
  <c r="G853" i="1"/>
  <c r="G857" i="1"/>
  <c r="G859" i="1"/>
  <c r="G865" i="1"/>
  <c r="G869" i="1"/>
  <c r="G871" i="1"/>
  <c r="G877" i="1"/>
  <c r="G879" i="1"/>
  <c r="G885" i="1"/>
  <c r="G887" i="1"/>
  <c r="G893" i="1"/>
  <c r="G895" i="1"/>
  <c r="G901" i="1"/>
  <c r="G903" i="1"/>
  <c r="G907" i="1"/>
  <c r="G911" i="1"/>
  <c r="G915" i="1"/>
  <c r="G919" i="1"/>
  <c r="G923" i="1"/>
  <c r="G929" i="1"/>
  <c r="G933" i="1"/>
  <c r="G935" i="1"/>
  <c r="G939" i="1"/>
  <c r="G945" i="1"/>
  <c r="G947" i="1"/>
  <c r="G951" i="1"/>
  <c r="G957" i="1"/>
  <c r="G959" i="1"/>
  <c r="G965" i="1"/>
  <c r="G969" i="1"/>
  <c r="G971" i="1"/>
  <c r="G977" i="1"/>
  <c r="G979" i="1"/>
  <c r="G985" i="1"/>
  <c r="G989" i="1"/>
  <c r="G993" i="1"/>
  <c r="G997" i="1"/>
  <c r="G999" i="1"/>
  <c r="G1003" i="1"/>
  <c r="G1005" i="1"/>
  <c r="G628" i="1"/>
  <c r="G629" i="1"/>
  <c r="G847" i="1"/>
  <c r="G851" i="1"/>
  <c r="G855" i="1"/>
  <c r="G861" i="1"/>
  <c r="G863" i="1"/>
  <c r="G867" i="1"/>
  <c r="G873" i="1"/>
  <c r="G875" i="1"/>
  <c r="G881" i="1"/>
  <c r="G883" i="1"/>
  <c r="G889" i="1"/>
  <c r="G891" i="1"/>
  <c r="G897" i="1"/>
  <c r="G899" i="1"/>
  <c r="G905" i="1"/>
  <c r="G909" i="1"/>
  <c r="G913" i="1"/>
  <c r="G917" i="1"/>
  <c r="G921" i="1"/>
  <c r="G925" i="1"/>
  <c r="G927" i="1"/>
  <c r="G931" i="1"/>
  <c r="G937" i="1"/>
  <c r="G941" i="1"/>
  <c r="G943" i="1"/>
  <c r="G949" i="1"/>
  <c r="G953" i="1"/>
  <c r="G955" i="1"/>
  <c r="G961" i="1"/>
  <c r="G963" i="1"/>
  <c r="G967" i="1"/>
  <c r="G973" i="1"/>
  <c r="G975" i="1"/>
  <c r="G981" i="1"/>
  <c r="G983" i="1"/>
  <c r="G987" i="1"/>
  <c r="G991" i="1"/>
  <c r="G995" i="1"/>
  <c r="G1001" i="1"/>
  <c r="G1013" i="1"/>
  <c r="G1015" i="1"/>
  <c r="G1019" i="1"/>
  <c r="G1142" i="1"/>
  <c r="G1144" i="1"/>
  <c r="G1146" i="1"/>
  <c r="G1148" i="1"/>
  <c r="G1150" i="1"/>
  <c r="G1189" i="1"/>
  <c r="G1191" i="1"/>
  <c r="G1193" i="1"/>
  <c r="G1195" i="1"/>
  <c r="G1197" i="1"/>
  <c r="G1199" i="1"/>
  <c r="G1202" i="1"/>
  <c r="G1204" i="1"/>
  <c r="G1206" i="1"/>
  <c r="G1209" i="1"/>
  <c r="G1211" i="1"/>
  <c r="G1213" i="1"/>
  <c r="G1215" i="1"/>
  <c r="G1217" i="1"/>
  <c r="G1219" i="1"/>
  <c r="G1221" i="1"/>
  <c r="G1254" i="1"/>
  <c r="G1294" i="1"/>
  <c r="G1298" i="1"/>
  <c r="G1302" i="1"/>
  <c r="G1306" i="1"/>
  <c r="G1310" i="1"/>
  <c r="G1315" i="1"/>
  <c r="G1319" i="1"/>
  <c r="G1323" i="1"/>
  <c r="G1327" i="1"/>
  <c r="G1331" i="1"/>
  <c r="G1335" i="1"/>
  <c r="G1339" i="1"/>
  <c r="G1343" i="1"/>
  <c r="G1347" i="1"/>
  <c r="G1351" i="1"/>
  <c r="G1355" i="1"/>
  <c r="G1359" i="1"/>
  <c r="G1363" i="1"/>
  <c r="G1367" i="1"/>
  <c r="G1371" i="1"/>
  <c r="G1375" i="1"/>
  <c r="G1379" i="1"/>
  <c r="G1383" i="1"/>
  <c r="G1387" i="1"/>
  <c r="G1391" i="1"/>
  <c r="G1395" i="1"/>
  <c r="G1399" i="1"/>
  <c r="H1461" i="1"/>
  <c r="H1481" i="1"/>
  <c r="H1497" i="1"/>
  <c r="H1509" i="1"/>
  <c r="H1512" i="1"/>
  <c r="H1529" i="1"/>
  <c r="J1550" i="1"/>
  <c r="H1550" i="1"/>
  <c r="G1550" i="1"/>
  <c r="I1550" i="1" s="1"/>
  <c r="J1560" i="1"/>
  <c r="H1560" i="1"/>
  <c r="G1560" i="1"/>
  <c r="J1567" i="1"/>
  <c r="H1567" i="1"/>
  <c r="G1567" i="1"/>
  <c r="I1567" i="1" s="1"/>
  <c r="G1572" i="1"/>
  <c r="J1578" i="1"/>
  <c r="H1578" i="1"/>
  <c r="G1578" i="1"/>
  <c r="I1578" i="1" s="1"/>
  <c r="G1590" i="1"/>
  <c r="H1590" i="1"/>
  <c r="F83" i="4"/>
  <c r="F98" i="4"/>
  <c r="F154" i="4"/>
  <c r="F234" i="4"/>
  <c r="D230" i="4"/>
  <c r="F575" i="4"/>
  <c r="G1024" i="1"/>
  <c r="F29" i="5"/>
  <c r="C1034" i="1"/>
  <c r="F41" i="5"/>
  <c r="C1046" i="1"/>
  <c r="F127" i="5"/>
  <c r="D119" i="5"/>
  <c r="C1132" i="1"/>
  <c r="G1170" i="1"/>
  <c r="F165" i="5"/>
  <c r="F171" i="5"/>
  <c r="F186" i="5"/>
  <c r="H337" i="9"/>
  <c r="D1201" i="1"/>
  <c r="H1201" i="1" s="1"/>
  <c r="H338" i="9"/>
  <c r="D1207" i="1"/>
  <c r="G1207" i="1" s="1"/>
  <c r="B78" i="9"/>
  <c r="B86" i="9"/>
  <c r="B90" i="9"/>
  <c r="B94" i="9"/>
  <c r="B98" i="9"/>
  <c r="B107" i="9"/>
  <c r="B111" i="9"/>
  <c r="B294" i="9"/>
  <c r="B305" i="9"/>
  <c r="H64" i="1"/>
  <c r="G65" i="1"/>
  <c r="C79" i="1"/>
  <c r="H79" i="1" s="1"/>
  <c r="C87" i="1"/>
  <c r="C102" i="1"/>
  <c r="H125" i="1"/>
  <c r="H126" i="1"/>
  <c r="C150" i="1"/>
  <c r="G150" i="1" s="1"/>
  <c r="G153" i="1"/>
  <c r="H161" i="1"/>
  <c r="H162" i="1"/>
  <c r="H163" i="1"/>
  <c r="H164" i="1"/>
  <c r="H166" i="1"/>
  <c r="H167" i="1"/>
  <c r="G168" i="1"/>
  <c r="G170" i="1"/>
  <c r="G173" i="1"/>
  <c r="G175" i="1"/>
  <c r="H181" i="1"/>
  <c r="H182" i="1"/>
  <c r="G190" i="1"/>
  <c r="G193" i="1"/>
  <c r="H195" i="1"/>
  <c r="H197" i="1"/>
  <c r="H270" i="1"/>
  <c r="H299" i="1"/>
  <c r="H300" i="1"/>
  <c r="H301" i="1"/>
  <c r="H302" i="1"/>
  <c r="G380" i="1"/>
  <c r="H407" i="1"/>
  <c r="G414" i="1"/>
  <c r="D579" i="1"/>
  <c r="G579" i="1" s="1"/>
  <c r="D630" i="1"/>
  <c r="G630" i="1" s="1"/>
  <c r="H635" i="1"/>
  <c r="H636" i="1"/>
  <c r="G677" i="1"/>
  <c r="G679" i="1"/>
  <c r="G733" i="1"/>
  <c r="G735"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21" i="1"/>
  <c r="G1028" i="1"/>
  <c r="G1033" i="1"/>
  <c r="G1036" i="1"/>
  <c r="G1038" i="1"/>
  <c r="G1042" i="1"/>
  <c r="G1044" i="1"/>
  <c r="G1048" i="1"/>
  <c r="G1051" i="1"/>
  <c r="G1054" i="1"/>
  <c r="G1058" i="1"/>
  <c r="G1062" i="1"/>
  <c r="G1064" i="1"/>
  <c r="G1066" i="1"/>
  <c r="G1068" i="1"/>
  <c r="G1070" i="1"/>
  <c r="G1072" i="1"/>
  <c r="G1076" i="1"/>
  <c r="G1078" i="1"/>
  <c r="G1080" i="1"/>
  <c r="G1082" i="1"/>
  <c r="G1084" i="1"/>
  <c r="G1086" i="1"/>
  <c r="G1089" i="1"/>
  <c r="G1091" i="1"/>
  <c r="G1095" i="1"/>
  <c r="G1097" i="1"/>
  <c r="G1099" i="1"/>
  <c r="G1101" i="1"/>
  <c r="G1103" i="1"/>
  <c r="G1105" i="1"/>
  <c r="G1107" i="1"/>
  <c r="G1109" i="1"/>
  <c r="G1111" i="1"/>
  <c r="G1113" i="1"/>
  <c r="G1115" i="1"/>
  <c r="G1117" i="1"/>
  <c r="G1119" i="1"/>
  <c r="G1121" i="1"/>
  <c r="G1123" i="1"/>
  <c r="G1126" i="1"/>
  <c r="G1128" i="1"/>
  <c r="G1130" i="1"/>
  <c r="G1133" i="1"/>
  <c r="G1135" i="1"/>
  <c r="G1137" i="1"/>
  <c r="G1139" i="1"/>
  <c r="C1141" i="1"/>
  <c r="G1143" i="1"/>
  <c r="G1145" i="1"/>
  <c r="G1147" i="1"/>
  <c r="G1149" i="1"/>
  <c r="G1151" i="1"/>
  <c r="G1153" i="1"/>
  <c r="H1155" i="1"/>
  <c r="G1157" i="1"/>
  <c r="G1159" i="1"/>
  <c r="G1162" i="1"/>
  <c r="G1164" i="1"/>
  <c r="G1167" i="1"/>
  <c r="G1169" i="1"/>
  <c r="H1170" i="1"/>
  <c r="G1172" i="1"/>
  <c r="G1174" i="1"/>
  <c r="G1177" i="1"/>
  <c r="G1179" i="1"/>
  <c r="H1184" i="1"/>
  <c r="C1185" i="1"/>
  <c r="G1185" i="1" s="1"/>
  <c r="G1187" i="1"/>
  <c r="G1192" i="1"/>
  <c r="G1194" i="1"/>
  <c r="G1196" i="1"/>
  <c r="G1198" i="1"/>
  <c r="G1200" i="1"/>
  <c r="G1203" i="1"/>
  <c r="G1205" i="1"/>
  <c r="H1207" i="1"/>
  <c r="G1208" i="1"/>
  <c r="G1210" i="1"/>
  <c r="G1212" i="1"/>
  <c r="G1214" i="1"/>
  <c r="G1216" i="1"/>
  <c r="G1218" i="1"/>
  <c r="G1220" i="1"/>
  <c r="G1222" i="1"/>
  <c r="G1224" i="1"/>
  <c r="G1226" i="1"/>
  <c r="G1228" i="1"/>
  <c r="G1230" i="1"/>
  <c r="G1232" i="1"/>
  <c r="G1234" i="1"/>
  <c r="G1236" i="1"/>
  <c r="G1238" i="1"/>
  <c r="G1240" i="1"/>
  <c r="G1242" i="1"/>
  <c r="G1244" i="1"/>
  <c r="G1252" i="1"/>
  <c r="G1296" i="1"/>
  <c r="G1300" i="1"/>
  <c r="G1304" i="1"/>
  <c r="G1308" i="1"/>
  <c r="G1313" i="1"/>
  <c r="G1317" i="1"/>
  <c r="G1321" i="1"/>
  <c r="G1325" i="1"/>
  <c r="G1329" i="1"/>
  <c r="G1333" i="1"/>
  <c r="G1337" i="1"/>
  <c r="G1341" i="1"/>
  <c r="G1345" i="1"/>
  <c r="G1349" i="1"/>
  <c r="G1353" i="1"/>
  <c r="G1357" i="1"/>
  <c r="G1361" i="1"/>
  <c r="G1365" i="1"/>
  <c r="G1369" i="1"/>
  <c r="G1373" i="1"/>
  <c r="G1377" i="1"/>
  <c r="G1381" i="1"/>
  <c r="G1385" i="1"/>
  <c r="G1389" i="1"/>
  <c r="G1393" i="1"/>
  <c r="G1397" i="1"/>
  <c r="H1469" i="1"/>
  <c r="H1473" i="1"/>
  <c r="H1489" i="1"/>
  <c r="H1521" i="1"/>
  <c r="H1539" i="1"/>
  <c r="J1554" i="1"/>
  <c r="H1554" i="1"/>
  <c r="G1554" i="1"/>
  <c r="I1554" i="1" s="1"/>
  <c r="J1575" i="1"/>
  <c r="H1575" i="1"/>
  <c r="G1575" i="1"/>
  <c r="G1582" i="1"/>
  <c r="H1582" i="1"/>
  <c r="G1601" i="1"/>
  <c r="H1601" i="1"/>
  <c r="H1613" i="1"/>
  <c r="G1613" i="1"/>
  <c r="H1620" i="1"/>
  <c r="G1620" i="1"/>
  <c r="G1626" i="1"/>
  <c r="H1626" i="1"/>
  <c r="G1645" i="1"/>
  <c r="H1645" i="1"/>
  <c r="G1653" i="1"/>
  <c r="H1653" i="1"/>
  <c r="G1668" i="1"/>
  <c r="H1668" i="1"/>
  <c r="G1682" i="1"/>
  <c r="H1682" i="1"/>
  <c r="G1685" i="1"/>
  <c r="H1685" i="1"/>
  <c r="H726" i="1"/>
  <c r="H728" i="1"/>
  <c r="H729" i="1"/>
  <c r="H730" i="1"/>
  <c r="H731" i="1"/>
  <c r="H736" i="1"/>
  <c r="H737" i="1"/>
  <c r="H1018" i="1"/>
  <c r="H1020" i="1"/>
  <c r="H1022" i="1"/>
  <c r="H1023" i="1"/>
  <c r="G1246" i="1"/>
  <c r="H1246" i="1"/>
  <c r="G1248" i="1"/>
  <c r="G1250" i="1"/>
  <c r="G1253" i="1"/>
  <c r="G1260" i="1"/>
  <c r="G1262" i="1"/>
  <c r="G1266" i="1"/>
  <c r="G1268" i="1"/>
  <c r="G1270" i="1"/>
  <c r="G1272" i="1"/>
  <c r="G1274" i="1"/>
  <c r="G1276" i="1"/>
  <c r="G1279" i="1"/>
  <c r="G1282" i="1"/>
  <c r="G1284" i="1"/>
  <c r="G1286" i="1"/>
  <c r="G1289" i="1"/>
  <c r="H1291" i="1"/>
  <c r="G1293" i="1"/>
  <c r="G1295" i="1"/>
  <c r="G1297" i="1"/>
  <c r="G1299" i="1"/>
  <c r="G1301" i="1"/>
  <c r="G1303" i="1"/>
  <c r="G1305" i="1"/>
  <c r="G1307" i="1"/>
  <c r="G1309"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H1465" i="1"/>
  <c r="H1477" i="1"/>
  <c r="H1493" i="1"/>
  <c r="H1501" i="1"/>
  <c r="H1505" i="1"/>
  <c r="H1517" i="1"/>
  <c r="H1525" i="1"/>
  <c r="H1533" i="1"/>
  <c r="J1548" i="1"/>
  <c r="H1548" i="1"/>
  <c r="G1548" i="1"/>
  <c r="I1548" i="1" s="1"/>
  <c r="J1552" i="1"/>
  <c r="H1552" i="1"/>
  <c r="G1552" i="1"/>
  <c r="J1558" i="1"/>
  <c r="H1558" i="1"/>
  <c r="G1558" i="1"/>
  <c r="J1562" i="1"/>
  <c r="H1562" i="1"/>
  <c r="G1562" i="1"/>
  <c r="J1570" i="1"/>
  <c r="G1571" i="1"/>
  <c r="J1573" i="1"/>
  <c r="H1573" i="1"/>
  <c r="G1573" i="1"/>
  <c r="I1573" i="1" s="1"/>
  <c r="G1577" i="1"/>
  <c r="J1580" i="1"/>
  <c r="H1580" i="1"/>
  <c r="G1580" i="1"/>
  <c r="I1580" i="1" s="1"/>
  <c r="G1597" i="1"/>
  <c r="H1597" i="1"/>
  <c r="G1609" i="1"/>
  <c r="H1609" i="1"/>
  <c r="H1636" i="1"/>
  <c r="G1636" i="1"/>
  <c r="G1642" i="1"/>
  <c r="H1642" i="1"/>
  <c r="G1650" i="1"/>
  <c r="H1650" i="1"/>
  <c r="G1661" i="1"/>
  <c r="H1661" i="1"/>
  <c r="G1676" i="1"/>
  <c r="H1676" i="1"/>
  <c r="F8" i="4"/>
  <c r="F432" i="4"/>
  <c r="D431" i="4"/>
  <c r="C425" i="1" s="1"/>
  <c r="G1406" i="1"/>
  <c r="F10" i="6"/>
  <c r="D35" i="6"/>
  <c r="C1431" i="1" s="1"/>
  <c r="C1432" i="1"/>
  <c r="F36" i="6"/>
  <c r="B27" i="9"/>
  <c r="B43" i="9"/>
  <c r="B47" i="9"/>
  <c r="H1258" i="1"/>
  <c r="H1311" i="1"/>
  <c r="G1458" i="1"/>
  <c r="H1458" i="1"/>
  <c r="G1462" i="1"/>
  <c r="H1462" i="1"/>
  <c r="G1466" i="1"/>
  <c r="H1466" i="1"/>
  <c r="G1470" i="1"/>
  <c r="H1470" i="1"/>
  <c r="G1474" i="1"/>
  <c r="H1474" i="1"/>
  <c r="G1478" i="1"/>
  <c r="H1478" i="1"/>
  <c r="G1482" i="1"/>
  <c r="H1482" i="1"/>
  <c r="G1486" i="1"/>
  <c r="H1486" i="1"/>
  <c r="G1490" i="1"/>
  <c r="H1490" i="1"/>
  <c r="G1494" i="1"/>
  <c r="H1494" i="1"/>
  <c r="G1498" i="1"/>
  <c r="H1498" i="1"/>
  <c r="G1502" i="1"/>
  <c r="H1502" i="1"/>
  <c r="G1506" i="1"/>
  <c r="H1506" i="1"/>
  <c r="G1514" i="1"/>
  <c r="G1515" i="1"/>
  <c r="G1516" i="1"/>
  <c r="H1516" i="1"/>
  <c r="G1518" i="1"/>
  <c r="G1519" i="1"/>
  <c r="G1520" i="1"/>
  <c r="H1520" i="1"/>
  <c r="G1523" i="1"/>
  <c r="G1524" i="1"/>
  <c r="H1524" i="1"/>
  <c r="G1526" i="1"/>
  <c r="G1527" i="1"/>
  <c r="G1528" i="1"/>
  <c r="H1528" i="1"/>
  <c r="G1530" i="1"/>
  <c r="G1531" i="1"/>
  <c r="G1532" i="1"/>
  <c r="H1532" i="1"/>
  <c r="G1534" i="1"/>
  <c r="G1535" i="1"/>
  <c r="G1536" i="1"/>
  <c r="H1536" i="1"/>
  <c r="G1540" i="1"/>
  <c r="H1541" i="1"/>
  <c r="H1542" i="1"/>
  <c r="G1542" i="1"/>
  <c r="J1544" i="1"/>
  <c r="J1546" i="1"/>
  <c r="J1565" i="1"/>
  <c r="G1565" i="1"/>
  <c r="I1565" i="1" s="1"/>
  <c r="J1569" i="1"/>
  <c r="G1569" i="1"/>
  <c r="I1569" i="1" s="1"/>
  <c r="H1596" i="1"/>
  <c r="G1596" i="1"/>
  <c r="H1612" i="1"/>
  <c r="G1612" i="1"/>
  <c r="H1644" i="1"/>
  <c r="G1644" i="1"/>
  <c r="H1652" i="1"/>
  <c r="G1652" i="1"/>
  <c r="H1660" i="1"/>
  <c r="G1660" i="1"/>
  <c r="E106" i="4"/>
  <c r="D102" i="1" s="1"/>
  <c r="F165" i="4"/>
  <c r="E230" i="4"/>
  <c r="D226" i="1" s="1"/>
  <c r="F310" i="4"/>
  <c r="H421" i="1"/>
  <c r="F526" i="4"/>
  <c r="D522" i="4"/>
  <c r="G314" i="9"/>
  <c r="D88" i="5"/>
  <c r="F89" i="5"/>
  <c r="G338" i="9"/>
  <c r="E338" i="9" s="1"/>
  <c r="B338" i="9" s="1"/>
  <c r="F203" i="5"/>
  <c r="F204" i="5"/>
  <c r="F130" i="6"/>
  <c r="E296" i="9"/>
  <c r="B296" i="9" s="1"/>
  <c r="B28" i="9"/>
  <c r="B40" i="9"/>
  <c r="B44" i="9"/>
  <c r="B75" i="9"/>
  <c r="B79" i="9"/>
  <c r="B83" i="9"/>
  <c r="B87" i="9"/>
  <c r="B166" i="9"/>
  <c r="B170" i="9"/>
  <c r="E7" i="4"/>
  <c r="D3" i="1" s="1"/>
  <c r="G3" i="1" s="1"/>
  <c r="F68" i="4"/>
  <c r="F129" i="4"/>
  <c r="F160" i="4"/>
  <c r="F216" i="4"/>
  <c r="F269" i="4"/>
  <c r="E321" i="4"/>
  <c r="D316" i="1" s="1"/>
  <c r="D571" i="4"/>
  <c r="F572" i="4"/>
  <c r="F656" i="4"/>
  <c r="F82" i="5"/>
  <c r="H1152" i="1"/>
  <c r="F197" i="5"/>
  <c r="F274" i="5"/>
  <c r="E89" i="6"/>
  <c r="D1485" i="1" s="1"/>
  <c r="D25" i="8"/>
  <c r="C1602" i="1" s="1"/>
  <c r="E30" i="9"/>
  <c r="B30" i="9" s="1"/>
  <c r="E42" i="9"/>
  <c r="B42" i="9" s="1"/>
  <c r="E46" i="9"/>
  <c r="B46" i="9" s="1"/>
  <c r="E48" i="9"/>
  <c r="B48" i="9" s="1"/>
  <c r="E52" i="9"/>
  <c r="B52" i="9" s="1"/>
  <c r="E54" i="9"/>
  <c r="B54" i="9" s="1"/>
  <c r="E56" i="9"/>
  <c r="B56" i="9" s="1"/>
  <c r="E71" i="9"/>
  <c r="B71" i="9" s="1"/>
  <c r="E77" i="9"/>
  <c r="B77" i="9" s="1"/>
  <c r="E81" i="9"/>
  <c r="B81" i="9" s="1"/>
  <c r="E82" i="9"/>
  <c r="B82" i="9" s="1"/>
  <c r="E85" i="9"/>
  <c r="B85" i="9" s="1"/>
  <c r="E89" i="9"/>
  <c r="B89" i="9" s="1"/>
  <c r="E91" i="9"/>
  <c r="B91" i="9" s="1"/>
  <c r="B95" i="9"/>
  <c r="B110" i="9"/>
  <c r="B114" i="9"/>
  <c r="B163" i="9"/>
  <c r="B167" i="9"/>
  <c r="B245" i="9"/>
  <c r="B248" i="9"/>
  <c r="B249" i="9"/>
  <c r="B252" i="9"/>
  <c r="B253" i="9"/>
  <c r="B256" i="9"/>
  <c r="B257" i="9"/>
  <c r="B261" i="9"/>
  <c r="B264" i="9"/>
  <c r="B265" i="9"/>
  <c r="B268" i="9"/>
  <c r="B269" i="9"/>
  <c r="B272" i="9"/>
  <c r="B273" i="9"/>
  <c r="B276" i="9"/>
  <c r="B277" i="9"/>
  <c r="B318" i="9"/>
  <c r="B331" i="9"/>
  <c r="B335" i="9"/>
  <c r="E97" i="9"/>
  <c r="B97" i="9" s="1"/>
  <c r="E99" i="9"/>
  <c r="B99" i="9" s="1"/>
  <c r="E103" i="9"/>
  <c r="B103" i="9" s="1"/>
  <c r="E109" i="9"/>
  <c r="B109" i="9" s="1"/>
  <c r="E113" i="9"/>
  <c r="B113" i="9" s="1"/>
  <c r="E115" i="9"/>
  <c r="B115" i="9" s="1"/>
  <c r="E119" i="9"/>
  <c r="B119" i="9" s="1"/>
  <c r="E120" i="9"/>
  <c r="B120" i="9" s="1"/>
  <c r="E123" i="9"/>
  <c r="B123" i="9" s="1"/>
  <c r="E124" i="9"/>
  <c r="B124" i="9" s="1"/>
  <c r="E127" i="9"/>
  <c r="B127" i="9" s="1"/>
  <c r="E128" i="9"/>
  <c r="B128" i="9" s="1"/>
  <c r="E131" i="9"/>
  <c r="B131" i="9" s="1"/>
  <c r="E132" i="9"/>
  <c r="B132" i="9" s="1"/>
  <c r="E135" i="9"/>
  <c r="B135" i="9" s="1"/>
  <c r="E136" i="9"/>
  <c r="B136" i="9" s="1"/>
  <c r="E139" i="9"/>
  <c r="B139" i="9" s="1"/>
  <c r="E140" i="9"/>
  <c r="B140" i="9" s="1"/>
  <c r="E143" i="9"/>
  <c r="B143" i="9" s="1"/>
  <c r="E144" i="9"/>
  <c r="B144" i="9" s="1"/>
  <c r="E147" i="9"/>
  <c r="B147" i="9" s="1"/>
  <c r="E148" i="9"/>
  <c r="B148" i="9" s="1"/>
  <c r="E151" i="9"/>
  <c r="B151" i="9" s="1"/>
  <c r="E152" i="9"/>
  <c r="B152" i="9" s="1"/>
  <c r="E155" i="9"/>
  <c r="B155" i="9" s="1"/>
  <c r="E159" i="9"/>
  <c r="B159" i="9" s="1"/>
  <c r="E160" i="9"/>
  <c r="B160" i="9" s="1"/>
  <c r="E165" i="9"/>
  <c r="E169" i="9"/>
  <c r="B169" i="9" s="1"/>
  <c r="E171" i="9"/>
  <c r="B171" i="9" s="1"/>
  <c r="E172" i="9"/>
  <c r="B172" i="9" s="1"/>
  <c r="F230" i="9"/>
  <c r="B230" i="9" s="1"/>
  <c r="F231" i="9"/>
  <c r="B231" i="9" s="1"/>
  <c r="B233" i="9"/>
  <c r="F235" i="9"/>
  <c r="B235" i="9" s="1"/>
  <c r="F238" i="9"/>
  <c r="B238" i="9" s="1"/>
  <c r="B241" i="9"/>
  <c r="F242" i="9"/>
  <c r="B242" i="9" s="1"/>
  <c r="F262" i="9"/>
  <c r="B262" i="9" s="1"/>
  <c r="F274" i="9"/>
  <c r="B274" i="9" s="1"/>
  <c r="F278" i="9"/>
  <c r="B278" i="9" s="1"/>
  <c r="F279" i="9"/>
  <c r="B279" i="9" s="1"/>
  <c r="B281" i="9"/>
  <c r="F283" i="9"/>
  <c r="B283" i="9" s="1"/>
  <c r="B285" i="9"/>
  <c r="F287" i="9"/>
  <c r="B287" i="9" s="1"/>
  <c r="B288" i="9"/>
  <c r="B289" i="9"/>
  <c r="F291" i="9"/>
  <c r="B291" i="9" s="1"/>
  <c r="E317" i="9"/>
  <c r="E319" i="9"/>
  <c r="B319" i="9" s="1"/>
  <c r="E323" i="9"/>
  <c r="B323" i="9" s="1"/>
  <c r="E328" i="9"/>
  <c r="B328" i="9" s="1"/>
  <c r="E333" i="9"/>
  <c r="H1278" i="1"/>
  <c r="H1292" i="1"/>
  <c r="G1292" i="1"/>
  <c r="E340" i="9"/>
  <c r="B340" i="9" s="1"/>
  <c r="G1278" i="1"/>
  <c r="G1281" i="1"/>
  <c r="G1287" i="1"/>
  <c r="G1511" i="1"/>
  <c r="G1513" i="1"/>
  <c r="G1522" i="1"/>
  <c r="C1556" i="1"/>
  <c r="D5" i="7"/>
  <c r="C1538" i="1" s="1"/>
  <c r="C1555" i="1"/>
  <c r="I1558" i="1"/>
  <c r="I41" i="3"/>
  <c r="G1020" i="1"/>
  <c r="F252" i="5"/>
  <c r="G1311" i="1"/>
  <c r="G1264" i="1"/>
  <c r="G1265" i="1"/>
  <c r="E255" i="5"/>
  <c r="D1259" i="1" s="1"/>
  <c r="D1256" i="1"/>
  <c r="G1182" i="1"/>
  <c r="G1183" i="1"/>
  <c r="E313" i="9"/>
  <c r="G1166" i="1"/>
  <c r="G1152" i="1"/>
  <c r="G1155" i="1"/>
  <c r="G1161" i="1"/>
  <c r="G1087" i="1"/>
  <c r="G1092" i="1"/>
  <c r="G1060" i="1"/>
  <c r="G1057" i="1"/>
  <c r="G1059" i="1"/>
  <c r="G1055" i="1"/>
  <c r="G1050" i="1"/>
  <c r="G1052" i="1"/>
  <c r="G1045" i="1"/>
  <c r="F35" i="5"/>
  <c r="G1040" i="1"/>
  <c r="G1041" i="1"/>
  <c r="G1031" i="1"/>
  <c r="G1030" i="1"/>
  <c r="G1029" i="1"/>
  <c r="G1027" i="1"/>
  <c r="G1026" i="1"/>
  <c r="E12" i="5"/>
  <c r="D1017" i="1" s="1"/>
  <c r="G1025" i="1"/>
  <c r="H1024" i="1"/>
  <c r="F19" i="5"/>
  <c r="G1023" i="1"/>
  <c r="G1018" i="1"/>
  <c r="G1022" i="1"/>
  <c r="E322" i="9"/>
  <c r="B322" i="9" s="1"/>
  <c r="E326" i="9"/>
  <c r="B326" i="9" s="1"/>
  <c r="G736" i="1"/>
  <c r="G737" i="1"/>
  <c r="F244" i="9"/>
  <c r="B244" i="9" s="1"/>
  <c r="G1593" i="1"/>
  <c r="G1594" i="1"/>
  <c r="G1585" i="1"/>
  <c r="G1634" i="1"/>
  <c r="D51" i="8"/>
  <c r="C1628" i="1" s="1"/>
  <c r="D6" i="8"/>
  <c r="C1583" i="1" s="1"/>
  <c r="H1583" i="1" s="1"/>
  <c r="G1681" i="1"/>
  <c r="H1681" i="1"/>
  <c r="G1602" i="1"/>
  <c r="H1602" i="1"/>
  <c r="G1605" i="1"/>
  <c r="C1604" i="1"/>
  <c r="G1586" i="1"/>
  <c r="G730" i="1"/>
  <c r="G729" i="1"/>
  <c r="G728" i="1"/>
  <c r="E50" i="9"/>
  <c r="B50" i="9" s="1"/>
  <c r="G726" i="1"/>
  <c r="H213" i="1"/>
  <c r="H212" i="1"/>
  <c r="G635" i="1"/>
  <c r="G302" i="1"/>
  <c r="G301" i="1"/>
  <c r="G300" i="1"/>
  <c r="E648" i="4"/>
  <c r="D642" i="1" s="1"/>
  <c r="G299" i="1"/>
  <c r="D423" i="1"/>
  <c r="G388" i="1"/>
  <c r="H388" i="1"/>
  <c r="F393" i="4"/>
  <c r="H374" i="1"/>
  <c r="E273" i="4"/>
  <c r="D269" i="1" s="1"/>
  <c r="E262" i="4"/>
  <c r="D258" i="1" s="1"/>
  <c r="G197" i="1"/>
  <c r="G195" i="1"/>
  <c r="F194" i="4"/>
  <c r="E57" i="9"/>
  <c r="B57" i="9" s="1"/>
  <c r="H190" i="1"/>
  <c r="F243" i="9"/>
  <c r="B243" i="9" s="1"/>
  <c r="G182" i="1"/>
  <c r="G181" i="1"/>
  <c r="F239" i="9"/>
  <c r="B239" i="9" s="1"/>
  <c r="G174" i="1"/>
  <c r="H174" i="1"/>
  <c r="G166" i="1"/>
  <c r="G167" i="1"/>
  <c r="E164" i="4"/>
  <c r="D160" i="1" s="1"/>
  <c r="H160" i="1" s="1"/>
  <c r="G164" i="1"/>
  <c r="G163" i="1"/>
  <c r="G161" i="1"/>
  <c r="G162" i="1"/>
  <c r="G156" i="1"/>
  <c r="G158" i="1"/>
  <c r="B237" i="9"/>
  <c r="G149" i="1"/>
  <c r="H149" i="1"/>
  <c r="H150" i="1"/>
  <c r="D131" i="1"/>
  <c r="G132" i="1"/>
  <c r="G125" i="1"/>
  <c r="G126" i="1"/>
  <c r="F125" i="4"/>
  <c r="D121" i="1"/>
  <c r="F126" i="4"/>
  <c r="D122" i="1"/>
  <c r="G78" i="1"/>
  <c r="G79" i="1"/>
  <c r="G86" i="1"/>
  <c r="G73" i="1"/>
  <c r="G76" i="1"/>
  <c r="E49" i="4"/>
  <c r="D45" i="1" s="1"/>
  <c r="F77" i="4"/>
  <c r="G64" i="1"/>
  <c r="E6" i="4"/>
  <c r="D2" i="1" s="1"/>
  <c r="G416" i="1"/>
  <c r="E36" i="9"/>
  <c r="B36" i="9" s="1"/>
  <c r="F236" i="9"/>
  <c r="B236" i="9" s="1"/>
  <c r="E31" i="9"/>
  <c r="B31" i="9" s="1"/>
  <c r="D422" i="1"/>
  <c r="F426" i="4"/>
  <c r="G415" i="1"/>
  <c r="G421" i="1"/>
  <c r="E327" i="9"/>
  <c r="B327" i="9" s="1"/>
  <c r="E311" i="9"/>
  <c r="B311" i="9" s="1"/>
  <c r="E307" i="9"/>
  <c r="B307" i="9" s="1"/>
  <c r="E320" i="9"/>
  <c r="B320" i="9" s="1"/>
  <c r="E312" i="9"/>
  <c r="B312" i="9" s="1"/>
  <c r="E324" i="9"/>
  <c r="B324" i="9" s="1"/>
  <c r="E329" i="9"/>
  <c r="B329" i="9" s="1"/>
  <c r="E37" i="9"/>
  <c r="B37" i="9" s="1"/>
  <c r="E26" i="9"/>
  <c r="B26" i="9" s="1"/>
  <c r="G1592" i="1"/>
  <c r="H1599" i="1"/>
  <c r="G1599" i="1"/>
  <c r="G1608" i="1"/>
  <c r="H1615" i="1"/>
  <c r="G1615" i="1"/>
  <c r="H1635" i="1"/>
  <c r="G1635" i="1"/>
  <c r="H1651" i="1"/>
  <c r="G1651" i="1"/>
  <c r="H1667" i="1"/>
  <c r="G1667" i="1"/>
  <c r="H1675" i="1"/>
  <c r="G1675" i="1"/>
  <c r="H1683" i="1"/>
  <c r="G1683" i="1"/>
  <c r="H1460" i="1"/>
  <c r="H1464" i="1"/>
  <c r="H1468" i="1"/>
  <c r="H1472" i="1"/>
  <c r="H1476" i="1"/>
  <c r="H1480" i="1"/>
  <c r="H1484" i="1"/>
  <c r="H1488" i="1"/>
  <c r="H1492" i="1"/>
  <c r="H1496" i="1"/>
  <c r="H1500" i="1"/>
  <c r="H1504" i="1"/>
  <c r="H1508" i="1"/>
  <c r="H1511" i="1"/>
  <c r="H1515" i="1"/>
  <c r="H1519" i="1"/>
  <c r="H1523" i="1"/>
  <c r="H1527" i="1"/>
  <c r="H1531" i="1"/>
  <c r="H1535" i="1"/>
  <c r="I1542" i="1"/>
  <c r="G1544" i="1"/>
  <c r="I1544" i="1" s="1"/>
  <c r="G1546" i="1"/>
  <c r="I1546" i="1" s="1"/>
  <c r="H1547" i="1"/>
  <c r="H1556" i="1"/>
  <c r="G1556" i="1"/>
  <c r="H1564" i="1"/>
  <c r="G1564" i="1"/>
  <c r="H1566" i="1"/>
  <c r="G1566" i="1"/>
  <c r="H1568" i="1"/>
  <c r="G1568" i="1"/>
  <c r="H1570" i="1"/>
  <c r="G1570" i="1"/>
  <c r="H1574" i="1"/>
  <c r="G1574" i="1"/>
  <c r="H1576" i="1"/>
  <c r="G1576" i="1"/>
  <c r="H1579" i="1"/>
  <c r="G1579" i="1"/>
  <c r="H1581" i="1"/>
  <c r="G1581" i="1"/>
  <c r="H1587" i="1"/>
  <c r="G1587" i="1"/>
  <c r="H1603" i="1"/>
  <c r="G1603" i="1"/>
  <c r="H1619" i="1"/>
  <c r="G1619" i="1"/>
  <c r="H1623" i="1"/>
  <c r="G1623" i="1"/>
  <c r="H1639" i="1"/>
  <c r="G1639" i="1"/>
  <c r="H1655" i="1"/>
  <c r="G1655" i="1"/>
  <c r="H1459" i="1"/>
  <c r="H1463" i="1"/>
  <c r="H1467" i="1"/>
  <c r="H1471" i="1"/>
  <c r="H1475" i="1"/>
  <c r="H1479" i="1"/>
  <c r="H1483" i="1"/>
  <c r="H1487" i="1"/>
  <c r="H1491" i="1"/>
  <c r="H1495" i="1"/>
  <c r="H1499" i="1"/>
  <c r="H1503" i="1"/>
  <c r="H1507" i="1"/>
  <c r="H1514" i="1"/>
  <c r="H1518" i="1"/>
  <c r="H1522" i="1"/>
  <c r="H1526" i="1"/>
  <c r="H1530" i="1"/>
  <c r="H1534" i="1"/>
  <c r="H1540" i="1"/>
  <c r="J1547" i="1"/>
  <c r="G1584" i="1"/>
  <c r="H1591" i="1"/>
  <c r="G1591" i="1"/>
  <c r="G1600" i="1"/>
  <c r="H1607" i="1"/>
  <c r="G1607" i="1"/>
  <c r="G1616" i="1"/>
  <c r="H1627" i="1"/>
  <c r="G1627" i="1"/>
  <c r="H1643" i="1"/>
  <c r="G1643" i="1"/>
  <c r="H1659" i="1"/>
  <c r="G1659" i="1"/>
  <c r="H1672" i="1"/>
  <c r="G1672" i="1"/>
  <c r="H1680" i="1"/>
  <c r="G1680" i="1"/>
  <c r="G1541" i="1"/>
  <c r="I1541" i="1" s="1"/>
  <c r="J1541" i="1"/>
  <c r="G1543" i="1"/>
  <c r="I1543" i="1" s="1"/>
  <c r="J1543" i="1"/>
  <c r="G1545" i="1"/>
  <c r="I1545" i="1" s="1"/>
  <c r="J1545" i="1"/>
  <c r="H1549" i="1"/>
  <c r="G1549" i="1"/>
  <c r="H1551" i="1"/>
  <c r="G1551" i="1"/>
  <c r="H1553" i="1"/>
  <c r="G1553" i="1"/>
  <c r="H1555" i="1"/>
  <c r="G1555" i="1"/>
  <c r="H1557" i="1"/>
  <c r="G1557" i="1"/>
  <c r="H1559" i="1"/>
  <c r="G1559" i="1"/>
  <c r="H1561" i="1"/>
  <c r="G1561" i="1"/>
  <c r="H1563" i="1"/>
  <c r="G1563" i="1"/>
  <c r="H1595" i="1"/>
  <c r="G1595" i="1"/>
  <c r="H1611" i="1"/>
  <c r="G1611" i="1"/>
  <c r="H1631" i="1"/>
  <c r="G1631" i="1"/>
  <c r="H1647" i="1"/>
  <c r="G1647" i="1"/>
  <c r="H1663" i="1"/>
  <c r="G1663" i="1"/>
  <c r="G1670" i="1"/>
  <c r="H1670" i="1"/>
  <c r="G1678" i="1"/>
  <c r="H1678" i="1"/>
  <c r="G1686" i="1"/>
  <c r="H1686" i="1"/>
  <c r="D49" i="4"/>
  <c r="F64" i="4"/>
  <c r="H24" i="9"/>
  <c r="F178" i="4"/>
  <c r="F203" i="4"/>
  <c r="D202" i="4"/>
  <c r="E466" i="4"/>
  <c r="D460" i="1" s="1"/>
  <c r="D479" i="4"/>
  <c r="D491" i="4"/>
  <c r="F585" i="4"/>
  <c r="D584" i="4"/>
  <c r="H336" i="9"/>
  <c r="E177" i="5"/>
  <c r="H28" i="3"/>
  <c r="F35" i="6"/>
  <c r="F82" i="4"/>
  <c r="F135" i="4"/>
  <c r="D134" i="4"/>
  <c r="F374" i="4"/>
  <c r="D373" i="4"/>
  <c r="F431" i="4"/>
  <c r="D647" i="4"/>
  <c r="F13" i="5"/>
  <c r="D12" i="5"/>
  <c r="H33" i="3"/>
  <c r="F153" i="4"/>
  <c r="D221" i="4"/>
  <c r="F322" i="4"/>
  <c r="D321" i="4"/>
  <c r="E373" i="4"/>
  <c r="D368" i="1" s="1"/>
  <c r="E647" i="4"/>
  <c r="D641" i="1" s="1"/>
  <c r="F467" i="4"/>
  <c r="D466" i="4"/>
  <c r="D430" i="4" s="1"/>
  <c r="E479" i="4"/>
  <c r="D473" i="1" s="1"/>
  <c r="E491" i="4"/>
  <c r="D485" i="1" s="1"/>
  <c r="D597" i="4"/>
  <c r="D629" i="4"/>
  <c r="F636" i="4"/>
  <c r="D648" i="4"/>
  <c r="F71" i="5"/>
  <c r="D70" i="5"/>
  <c r="I27" i="3"/>
  <c r="E5" i="7"/>
  <c r="F263" i="4"/>
  <c r="D262" i="4"/>
  <c r="D273" i="4"/>
  <c r="F278" i="4"/>
  <c r="D354" i="4"/>
  <c r="D360" i="4"/>
  <c r="F379" i="4"/>
  <c r="E431" i="4"/>
  <c r="F537" i="4"/>
  <c r="D536" i="4"/>
  <c r="G156" i="9"/>
  <c r="E156" i="9" s="1"/>
  <c r="B156" i="9" s="1"/>
  <c r="F607" i="4"/>
  <c r="E70" i="5"/>
  <c r="G336" i="9"/>
  <c r="F178" i="5"/>
  <c r="G221" i="9"/>
  <c r="E221" i="9" s="1"/>
  <c r="B221" i="9" s="1"/>
  <c r="G315" i="9"/>
  <c r="G316" i="9"/>
  <c r="F181" i="5"/>
  <c r="D219" i="5"/>
  <c r="D255" i="5"/>
  <c r="D5" i="6"/>
  <c r="D89" i="6"/>
  <c r="E114" i="6"/>
  <c r="F114" i="6" s="1"/>
  <c r="E314" i="9"/>
  <c r="B314" i="9" s="1"/>
  <c r="D135" i="5"/>
  <c r="H316" i="9"/>
  <c r="H315" i="9"/>
  <c r="E33" i="9"/>
  <c r="B33" i="9" s="1"/>
  <c r="B39" i="9"/>
  <c r="E49" i="9"/>
  <c r="B49" i="9" s="1"/>
  <c r="B55" i="9"/>
  <c r="E65" i="9"/>
  <c r="B65" i="9" s="1"/>
  <c r="G24" i="9"/>
  <c r="F150" i="5"/>
  <c r="E337" i="9"/>
  <c r="B337" i="9" s="1"/>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180" i="9"/>
  <c r="H179" i="9"/>
  <c r="G226" i="9"/>
  <c r="E226" i="9" s="1"/>
  <c r="B226" i="9" s="1"/>
  <c r="G224" i="9"/>
  <c r="E224" i="9" s="1"/>
  <c r="B224" i="9" s="1"/>
  <c r="G222" i="9"/>
  <c r="E222" i="9" s="1"/>
  <c r="B222" i="9" s="1"/>
  <c r="G220" i="9"/>
  <c r="E220" i="9" s="1"/>
  <c r="B220" i="9" s="1"/>
  <c r="G218" i="9"/>
  <c r="E218" i="9" s="1"/>
  <c r="B218" i="9" s="1"/>
  <c r="G216" i="9"/>
  <c r="E216" i="9" s="1"/>
  <c r="B216" i="9" s="1"/>
  <c r="G179" i="9"/>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3" i="9"/>
  <c r="E223" i="9" s="1"/>
  <c r="B223" i="9" s="1"/>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5" i="9"/>
  <c r="E225" i="9" s="1"/>
  <c r="B225" i="9" s="1"/>
  <c r="G217" i="9"/>
  <c r="E217" i="9" s="1"/>
  <c r="B217" i="9" s="1"/>
  <c r="G207" i="9"/>
  <c r="E207" i="9" s="1"/>
  <c r="B207"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9" i="9"/>
  <c r="B29" i="9" s="1"/>
  <c r="B35" i="9"/>
  <c r="E45" i="9"/>
  <c r="B45" i="9" s="1"/>
  <c r="B51" i="9"/>
  <c r="E61" i="9"/>
  <c r="B61" i="9" s="1"/>
  <c r="B67" i="9"/>
  <c r="B157" i="9"/>
  <c r="B165" i="9"/>
  <c r="B173" i="9"/>
  <c r="B117" i="9"/>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B317" i="9"/>
  <c r="B325" i="9"/>
  <c r="B333" i="9"/>
  <c r="B280" i="9"/>
  <c r="F290" i="9"/>
  <c r="B290" i="9" s="1"/>
  <c r="B313" i="9"/>
  <c r="B321" i="9"/>
  <c r="E179" i="9" l="1"/>
  <c r="B179" i="9" s="1"/>
  <c r="D308" i="4"/>
  <c r="G1431" i="1"/>
  <c r="H1431" i="1"/>
  <c r="H1141" i="1"/>
  <c r="G1141" i="1"/>
  <c r="G102" i="1"/>
  <c r="H102" i="1"/>
  <c r="G1132" i="1"/>
  <c r="H1132" i="1"/>
  <c r="H630" i="1"/>
  <c r="H3" i="1"/>
  <c r="D44" i="8"/>
  <c r="I1559" i="1"/>
  <c r="I1551" i="1"/>
  <c r="I1549" i="1"/>
  <c r="I1570" i="1"/>
  <c r="I1566" i="1"/>
  <c r="F571" i="4"/>
  <c r="C565" i="1"/>
  <c r="E308" i="4"/>
  <c r="D303" i="1" s="1"/>
  <c r="F88" i="5"/>
  <c r="C1093" i="1"/>
  <c r="F522" i="4"/>
  <c r="C516" i="1"/>
  <c r="G1432" i="1"/>
  <c r="H1432" i="1"/>
  <c r="I1562" i="1"/>
  <c r="I1552" i="1"/>
  <c r="H1185" i="1"/>
  <c r="I1575" i="1"/>
  <c r="G1201" i="1"/>
  <c r="G87" i="1"/>
  <c r="H87" i="1"/>
  <c r="F119" i="5"/>
  <c r="C1124" i="1"/>
  <c r="G1046" i="1"/>
  <c r="H1046" i="1"/>
  <c r="G1034" i="1"/>
  <c r="H1034" i="1"/>
  <c r="F230" i="4"/>
  <c r="C226" i="1"/>
  <c r="I1560" i="1"/>
  <c r="H19" i="9"/>
  <c r="E19" i="9" s="1"/>
  <c r="B19" i="9" s="1"/>
  <c r="E251" i="5"/>
  <c r="E176" i="5" s="1"/>
  <c r="D1180" i="1" s="1"/>
  <c r="G1256" i="1"/>
  <c r="H1256" i="1"/>
  <c r="E336" i="9"/>
  <c r="B336" i="9" s="1"/>
  <c r="E316" i="9"/>
  <c r="B316" i="9" s="1"/>
  <c r="E7" i="5"/>
  <c r="G1583" i="1"/>
  <c r="H1628" i="1"/>
  <c r="G1628" i="1"/>
  <c r="D45" i="8"/>
  <c r="H1604" i="1"/>
  <c r="G1604" i="1"/>
  <c r="H423" i="1"/>
  <c r="G423" i="1"/>
  <c r="F164" i="4"/>
  <c r="E152" i="4"/>
  <c r="I18" i="3" s="1"/>
  <c r="G160" i="1"/>
  <c r="E24" i="9"/>
  <c r="H131" i="1"/>
  <c r="G131" i="1"/>
  <c r="G122" i="1"/>
  <c r="H122" i="1"/>
  <c r="G121" i="1"/>
  <c r="H121" i="1"/>
  <c r="E422" i="4"/>
  <c r="D417" i="1" s="1"/>
  <c r="I17" i="3"/>
  <c r="H422" i="1"/>
  <c r="G422" i="1"/>
  <c r="F430" i="4"/>
  <c r="C424" i="1"/>
  <c r="F308" i="4"/>
  <c r="D417" i="4"/>
  <c r="C303" i="1"/>
  <c r="B24" i="9"/>
  <c r="F89" i="6"/>
  <c r="C1485" i="1"/>
  <c r="G339" i="9"/>
  <c r="E339" i="9" s="1"/>
  <c r="B339" i="9" s="1"/>
  <c r="F219" i="5"/>
  <c r="C1223" i="1"/>
  <c r="E69" i="5"/>
  <c r="D1075" i="1"/>
  <c r="F354" i="4"/>
  <c r="C349" i="1"/>
  <c r="I33" i="3"/>
  <c r="D1538" i="1"/>
  <c r="F597" i="4"/>
  <c r="C591" i="1"/>
  <c r="F647" i="4"/>
  <c r="C641" i="1"/>
  <c r="F479" i="4"/>
  <c r="C473" i="1"/>
  <c r="F49" i="4"/>
  <c r="D6" i="4"/>
  <c r="C45" i="1"/>
  <c r="E309" i="9"/>
  <c r="B309" i="9" s="1"/>
  <c r="D141" i="6"/>
  <c r="F5" i="6"/>
  <c r="H27" i="3"/>
  <c r="C1401" i="1"/>
  <c r="E430" i="4"/>
  <c r="D425" i="1"/>
  <c r="E141" i="6"/>
  <c r="F648" i="4"/>
  <c r="C642" i="1"/>
  <c r="F221" i="4"/>
  <c r="C217" i="1"/>
  <c r="G346" i="9"/>
  <c r="E346" i="9" s="1"/>
  <c r="E360" i="4"/>
  <c r="F360" i="4" s="1"/>
  <c r="I24" i="3"/>
  <c r="D1181" i="1"/>
  <c r="F584" i="4"/>
  <c r="C578" i="1"/>
  <c r="E643" i="4"/>
  <c r="I1581" i="1"/>
  <c r="I1576" i="1"/>
  <c r="F135" i="5"/>
  <c r="C1140" i="1"/>
  <c r="F255" i="5"/>
  <c r="C1259" i="1"/>
  <c r="D177" i="5"/>
  <c r="F273" i="4"/>
  <c r="C269" i="1"/>
  <c r="K1481" i="9"/>
  <c r="C1621" i="1"/>
  <c r="I39" i="3"/>
  <c r="F12" i="5"/>
  <c r="D7" i="5"/>
  <c r="C1017" i="1"/>
  <c r="I1561" i="1"/>
  <c r="I1557" i="1"/>
  <c r="I1553" i="1"/>
  <c r="E180" i="9"/>
  <c r="B180" i="9" s="1"/>
  <c r="I30" i="3"/>
  <c r="D1510" i="1"/>
  <c r="D251" i="5"/>
  <c r="E315" i="9"/>
  <c r="B315" i="9" s="1"/>
  <c r="D535" i="4"/>
  <c r="D639" i="4" s="1"/>
  <c r="F536" i="4"/>
  <c r="C530" i="1"/>
  <c r="D418" i="4"/>
  <c r="C355" i="1"/>
  <c r="F262" i="4"/>
  <c r="C258" i="1"/>
  <c r="G343" i="9"/>
  <c r="E343" i="9" s="1"/>
  <c r="F70" i="5"/>
  <c r="D69" i="5"/>
  <c r="C1075" i="1"/>
  <c r="F629" i="4"/>
  <c r="C623" i="1"/>
  <c r="F466" i="4"/>
  <c r="C460" i="1"/>
  <c r="F321" i="4"/>
  <c r="C316" i="1"/>
  <c r="D152" i="4"/>
  <c r="F373" i="4"/>
  <c r="C368" i="1"/>
  <c r="F134" i="4"/>
  <c r="C130" i="1"/>
  <c r="F491" i="4"/>
  <c r="C485" i="1"/>
  <c r="F202" i="4"/>
  <c r="C198" i="1"/>
  <c r="I1579" i="1"/>
  <c r="I1574" i="1"/>
  <c r="I1568" i="1"/>
  <c r="I1564" i="1"/>
  <c r="H226" i="1" l="1"/>
  <c r="G226" i="1"/>
  <c r="G1124" i="1"/>
  <c r="H1124" i="1"/>
  <c r="G565" i="1"/>
  <c r="H565" i="1"/>
  <c r="G516" i="1"/>
  <c r="H516" i="1"/>
  <c r="G1093" i="1"/>
  <c r="H1093" i="1"/>
  <c r="I25" i="3"/>
  <c r="D1255" i="1"/>
  <c r="D1012" i="1"/>
  <c r="I22" i="3"/>
  <c r="I40" i="3"/>
  <c r="C1622" i="1"/>
  <c r="H11" i="3" s="1"/>
  <c r="G344" i="9"/>
  <c r="E344" i="9" s="1"/>
  <c r="B344" i="9" s="1"/>
  <c r="D148" i="1"/>
  <c r="E299" i="4"/>
  <c r="E300" i="4" s="1"/>
  <c r="D296" i="1" s="1"/>
  <c r="F639" i="4"/>
  <c r="C633" i="1"/>
  <c r="G258" i="1"/>
  <c r="H258" i="1"/>
  <c r="H1621" i="1"/>
  <c r="G1621" i="1"/>
  <c r="D299" i="4"/>
  <c r="F152" i="4"/>
  <c r="H18" i="3"/>
  <c r="C148" i="1"/>
  <c r="H23" i="3"/>
  <c r="F69" i="5"/>
  <c r="C1074" i="1"/>
  <c r="G530" i="1"/>
  <c r="H530" i="1"/>
  <c r="F251" i="5"/>
  <c r="H25" i="3"/>
  <c r="C1255" i="1"/>
  <c r="F7" i="5"/>
  <c r="H22" i="3"/>
  <c r="D6" i="5"/>
  <c r="C1012" i="1"/>
  <c r="H24" i="3"/>
  <c r="F177" i="5"/>
  <c r="D176" i="5"/>
  <c r="C1181" i="1"/>
  <c r="E418" i="4"/>
  <c r="D413" i="1" s="1"/>
  <c r="D355" i="1"/>
  <c r="H355" i="1" s="1"/>
  <c r="E417" i="4"/>
  <c r="D412" i="1" s="1"/>
  <c r="G642" i="1"/>
  <c r="H642" i="1"/>
  <c r="E639" i="4"/>
  <c r="D633" i="1" s="1"/>
  <c r="D424" i="1"/>
  <c r="G424" i="1" s="1"/>
  <c r="E640" i="4"/>
  <c r="D634" i="1" s="1"/>
  <c r="H31" i="3"/>
  <c r="F141" i="6"/>
  <c r="C1537" i="1"/>
  <c r="I23" i="3"/>
  <c r="D1074" i="1"/>
  <c r="E6" i="5"/>
  <c r="G1485" i="1"/>
  <c r="H1485" i="1"/>
  <c r="G303" i="1"/>
  <c r="H303" i="1"/>
  <c r="G460" i="1"/>
  <c r="H460" i="1"/>
  <c r="C413" i="1"/>
  <c r="G1017" i="1"/>
  <c r="H1017" i="1"/>
  <c r="G1140" i="1"/>
  <c r="H1140" i="1"/>
  <c r="G578" i="1"/>
  <c r="H578" i="1"/>
  <c r="G425" i="1"/>
  <c r="H425" i="1"/>
  <c r="D300" i="4"/>
  <c r="F6" i="4"/>
  <c r="H17" i="3"/>
  <c r="D422" i="4"/>
  <c r="C2" i="1"/>
  <c r="G641" i="1"/>
  <c r="H641" i="1"/>
  <c r="H1538" i="1"/>
  <c r="G1538" i="1"/>
  <c r="G198" i="1"/>
  <c r="H198" i="1"/>
  <c r="G130" i="1"/>
  <c r="H130" i="1"/>
  <c r="G316" i="1"/>
  <c r="H316" i="1"/>
  <c r="G623" i="1"/>
  <c r="H623" i="1"/>
  <c r="G1510" i="1"/>
  <c r="H1510" i="1"/>
  <c r="G1259" i="1"/>
  <c r="H1259" i="1"/>
  <c r="B346" i="9"/>
  <c r="E345" i="9"/>
  <c r="I10" i="3" s="1"/>
  <c r="G1401" i="1"/>
  <c r="H1401" i="1"/>
  <c r="G348" i="9"/>
  <c r="E348" i="9" s="1"/>
  <c r="G473" i="1"/>
  <c r="H473" i="1"/>
  <c r="G591" i="1"/>
  <c r="H591" i="1"/>
  <c r="G349" i="1"/>
  <c r="H349" i="1"/>
  <c r="G1223" i="1"/>
  <c r="H1223" i="1"/>
  <c r="F417" i="4"/>
  <c r="C412" i="1"/>
  <c r="G1075" i="1"/>
  <c r="H1075" i="1"/>
  <c r="G485" i="1"/>
  <c r="H485" i="1"/>
  <c r="G368" i="1"/>
  <c r="H368" i="1"/>
  <c r="B343" i="9"/>
  <c r="D640" i="4"/>
  <c r="F535" i="4"/>
  <c r="C529" i="1"/>
  <c r="G269" i="1"/>
  <c r="H269" i="1"/>
  <c r="D637" i="1"/>
  <c r="G217" i="1"/>
  <c r="H217" i="1"/>
  <c r="I31" i="3"/>
  <c r="D1537" i="1"/>
  <c r="H9" i="3" s="1"/>
  <c r="G45" i="1"/>
  <c r="H45" i="1"/>
  <c r="H1622" i="1" l="1"/>
  <c r="G1622" i="1"/>
  <c r="E342" i="9"/>
  <c r="F418" i="4"/>
  <c r="G355" i="1"/>
  <c r="D295" i="1"/>
  <c r="E423" i="4"/>
  <c r="E644" i="4" s="1"/>
  <c r="E301" i="4"/>
  <c r="D297" i="1" s="1"/>
  <c r="H2" i="1"/>
  <c r="G2" i="1"/>
  <c r="G529" i="1"/>
  <c r="H529" i="1"/>
  <c r="G1537" i="1"/>
  <c r="H1537" i="1"/>
  <c r="F176" i="5"/>
  <c r="C1180" i="1"/>
  <c r="G306" i="9"/>
  <c r="E306" i="9" s="1"/>
  <c r="B306" i="9" s="1"/>
  <c r="G299" i="9"/>
  <c r="F6" i="5"/>
  <c r="C1011" i="1"/>
  <c r="G1074" i="1"/>
  <c r="H1074" i="1"/>
  <c r="I11" i="3"/>
  <c r="N3" i="9"/>
  <c r="F300" i="4"/>
  <c r="C296" i="1"/>
  <c r="G1181" i="1"/>
  <c r="H1181" i="1"/>
  <c r="G1012" i="1"/>
  <c r="H1012" i="1"/>
  <c r="G1255" i="1"/>
  <c r="H1255" i="1"/>
  <c r="G148" i="1"/>
  <c r="H148" i="1"/>
  <c r="E347" i="9"/>
  <c r="B348" i="9"/>
  <c r="H424" i="1"/>
  <c r="G413" i="1"/>
  <c r="H413" i="1"/>
  <c r="H299" i="9"/>
  <c r="D1011" i="1"/>
  <c r="G633" i="1"/>
  <c r="H633" i="1"/>
  <c r="G412" i="1"/>
  <c r="H412" i="1"/>
  <c r="K3" i="9"/>
  <c r="I9" i="3"/>
  <c r="F422" i="4"/>
  <c r="D643" i="4"/>
  <c r="C417" i="1"/>
  <c r="F640" i="4"/>
  <c r="C634" i="1"/>
  <c r="D301" i="4"/>
  <c r="D423" i="4"/>
  <c r="F299" i="4"/>
  <c r="C295" i="1"/>
  <c r="E299" i="9" l="1"/>
  <c r="B299" i="9" s="1"/>
  <c r="E424" i="4"/>
  <c r="D419" i="1" s="1"/>
  <c r="H20" i="9"/>
  <c r="E425" i="4"/>
  <c r="D420" i="1" s="1"/>
  <c r="D418" i="1"/>
  <c r="F301" i="4"/>
  <c r="C297" i="1"/>
  <c r="G417" i="1"/>
  <c r="H417" i="1"/>
  <c r="G295" i="1"/>
  <c r="H295" i="1"/>
  <c r="G296" i="1"/>
  <c r="H296" i="1"/>
  <c r="G634" i="1"/>
  <c r="H634" i="1"/>
  <c r="E646" i="4"/>
  <c r="D638" i="1"/>
  <c r="E645" i="4"/>
  <c r="F643" i="4"/>
  <c r="C637" i="1"/>
  <c r="D425" i="4"/>
  <c r="F423" i="4"/>
  <c r="G20" i="9"/>
  <c r="D644" i="4"/>
  <c r="D645" i="4" s="1"/>
  <c r="C418" i="1"/>
  <c r="D424" i="4"/>
  <c r="H8" i="3"/>
  <c r="G1011" i="1"/>
  <c r="H1011" i="1"/>
  <c r="G1180" i="1"/>
  <c r="H1180" i="1"/>
  <c r="E20" i="9" l="1"/>
  <c r="B20" i="9" s="1"/>
  <c r="F424" i="4"/>
  <c r="C419" i="1"/>
  <c r="F645" i="4"/>
  <c r="C639" i="1"/>
  <c r="G418" i="1"/>
  <c r="H418" i="1"/>
  <c r="F425" i="4"/>
  <c r="C420" i="1"/>
  <c r="E649" i="4"/>
  <c r="D639" i="1"/>
  <c r="D646" i="4"/>
  <c r="D649" i="4" s="1"/>
  <c r="F644" i="4"/>
  <c r="C638" i="1"/>
  <c r="G637" i="1"/>
  <c r="H637" i="1"/>
  <c r="G297" i="1"/>
  <c r="H297" i="1"/>
  <c r="M3" i="9"/>
  <c r="E650" i="4"/>
  <c r="D640" i="1"/>
  <c r="H19" i="3" l="1"/>
  <c r="F649" i="4"/>
  <c r="C643" i="1"/>
  <c r="G638" i="1"/>
  <c r="H638" i="1"/>
  <c r="I19" i="3"/>
  <c r="D643" i="1"/>
  <c r="G419" i="1"/>
  <c r="H419" i="1"/>
  <c r="H334" i="9"/>
  <c r="G334" i="9"/>
  <c r="I20" i="3"/>
  <c r="D644" i="1"/>
  <c r="G420" i="1"/>
  <c r="H420" i="1"/>
  <c r="D650" i="4"/>
  <c r="F646" i="4"/>
  <c r="C640" i="1"/>
  <c r="G639" i="1"/>
  <c r="H639" i="1"/>
  <c r="E334" i="9" l="1"/>
  <c r="B334" i="9" s="1"/>
  <c r="G640" i="1"/>
  <c r="H640" i="1"/>
  <c r="G643" i="1"/>
  <c r="H643" i="1"/>
  <c r="H20" i="3"/>
  <c r="F650" i="4"/>
  <c r="C644" i="1"/>
  <c r="G297" i="9"/>
  <c r="E297" i="9" s="1"/>
  <c r="B297" i="9" s="1"/>
  <c r="E298" i="9" l="1"/>
  <c r="I8" i="3" s="1"/>
  <c r="G644" i="1"/>
  <c r="H644" i="1"/>
  <c r="H7" i="3"/>
  <c r="J3" i="9" l="1"/>
  <c r="G295" i="9" l="1"/>
  <c r="L293" i="9"/>
  <c r="F293" i="9" s="1"/>
  <c r="H295" i="9"/>
  <c r="H18" i="9"/>
  <c r="G18" i="9"/>
  <c r="G22" i="9"/>
  <c r="M16" i="9"/>
  <c r="L15" i="9"/>
  <c r="K13" i="9"/>
  <c r="J10" i="9"/>
  <c r="K9" i="9"/>
  <c r="I7" i="9"/>
  <c r="J6" i="9"/>
  <c r="K5" i="9"/>
  <c r="K10" i="9"/>
  <c r="G17" i="9"/>
  <c r="H16" i="9"/>
  <c r="J8" i="9"/>
  <c r="G21" i="9"/>
  <c r="J13" i="9"/>
  <c r="K11" i="9"/>
  <c r="J9" i="9"/>
  <c r="I17" i="9"/>
  <c r="K6" i="9"/>
  <c r="I12" i="9"/>
  <c r="L16" i="9"/>
  <c r="G15" i="9"/>
  <c r="I9" i="9"/>
  <c r="K12" i="9"/>
  <c r="J5" i="9"/>
  <c r="H22" i="9"/>
  <c r="J7" i="9"/>
  <c r="M15" i="9"/>
  <c r="H15" i="9"/>
  <c r="I5" i="9"/>
  <c r="I11" i="9"/>
  <c r="I13" i="9"/>
  <c r="I6" i="9"/>
  <c r="J11" i="9"/>
  <c r="H21" i="9"/>
  <c r="I8" i="9"/>
  <c r="J17" i="9"/>
  <c r="K7" i="9"/>
  <c r="H17" i="9"/>
  <c r="J12" i="9"/>
  <c r="K8" i="9"/>
  <c r="G16" i="9"/>
  <c r="E16" i="9" l="1"/>
  <c r="E5" i="9"/>
  <c r="B5" i="9" s="1"/>
  <c r="E11" i="9"/>
  <c r="B11" i="9" s="1"/>
  <c r="E9" i="9"/>
  <c r="B9" i="9" s="1"/>
  <c r="F15" i="9"/>
  <c r="F16" i="9"/>
  <c r="E15" i="9"/>
  <c r="E21" i="9"/>
  <c r="B21" i="9" s="1"/>
  <c r="E17" i="9"/>
  <c r="B17" i="9" s="1"/>
  <c r="E6" i="9"/>
  <c r="B6" i="9" s="1"/>
  <c r="E10" i="9"/>
  <c r="B10" i="9" s="1"/>
  <c r="E22" i="9"/>
  <c r="B22" i="9" s="1"/>
  <c r="B293" i="9"/>
  <c r="F23" i="9"/>
  <c r="E7" i="9"/>
  <c r="B7" i="9" s="1"/>
  <c r="E8" i="9"/>
  <c r="B8" i="9" s="1"/>
  <c r="E13" i="9"/>
  <c r="B13" i="9" s="1"/>
  <c r="E12" i="9"/>
  <c r="B12" i="9" s="1"/>
  <c r="E18" i="9"/>
  <c r="B18" i="9" s="1"/>
  <c r="E295" i="9"/>
  <c r="F14" i="9" l="1"/>
  <c r="F3" i="9" s="1"/>
  <c r="B16" i="9"/>
  <c r="B15" i="9"/>
  <c r="E14" i="9"/>
  <c r="I13" i="3" s="1"/>
  <c r="B295" i="9"/>
  <c r="E23" i="9"/>
  <c r="I7" i="3" s="1"/>
  <c r="E4" i="9"/>
  <c r="E3" i="9" l="1"/>
</calcChain>
</file>

<file path=xl/sharedStrings.xml><?xml version="1.0" encoding="utf-8"?>
<sst xmlns="http://schemas.openxmlformats.org/spreadsheetml/2006/main" count="4733" uniqueCount="3656">
  <si>
    <t>Obveznik:</t>
  </si>
  <si>
    <t>21262 - Osnovna škola dr. Franje Tuđmana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</si>
  <si>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</si>
  <si>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</si>
  <si>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</si>
  <si>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</si>
  <si>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</si>
  <si>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</si>
  <si>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</si>
  <si>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</si>
  <si>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</si>
  <si>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</si>
  <si>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</si>
  <si>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</si>
  <si>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</si>
  <si>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</si>
  <si>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</si>
  <si>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</si>
  <si>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</si>
  <si>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</si>
  <si>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</si>
  <si>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</si>
  <si>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</si>
  <si>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</si>
  <si>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</si>
  <si>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</si>
  <si>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</si>
  <si>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</si>
  <si>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</si>
  <si>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</si>
  <si>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</si>
  <si>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</si>
  <si>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</si>
  <si>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</si>
  <si>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</si>
  <si>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</si>
  <si>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</si>
  <si>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</si>
  <si>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</si>
  <si>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</si>
  <si>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</si>
  <si>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</si>
  <si>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</si>
  <si>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</si>
  <si>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</si>
  <si>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</si>
  <si>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</si>
  <si>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</si>
  <si>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</si>
  <si>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</si>
  <si>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</si>
  <si>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</si>
  <si>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</si>
  <si>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</si>
  <si>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</si>
  <si>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</si>
  <si>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</si>
  <si>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</si>
  <si>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</si>
  <si>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</si>
  <si>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</si>
  <si>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</si>
  <si>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</si>
  <si>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</si>
  <si>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</si>
  <si>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</si>
  <si>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</si>
  <si>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</si>
  <si>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</si>
  <si>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</si>
  <si>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</si>
  <si>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</si>
  <si>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</si>
  <si>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</si>
  <si>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</si>
  <si>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</si>
  <si>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</si>
  <si>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</si>
  <si>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</si>
  <si>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</si>
  <si>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</si>
  <si>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</si>
  <si>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</si>
  <si>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</si>
  <si>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</si>
  <si>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</si>
  <si>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</si>
  <si>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</si>
  <si>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</si>
  <si>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</si>
  <si>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</si>
  <si>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</si>
  <si>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</si>
  <si>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</si>
  <si>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</si>
  <si>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</si>
  <si>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</si>
  <si>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</si>
  <si>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</si>
  <si>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</si>
  <si>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</si>
  <si>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</si>
  <si>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</si>
  <si>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</si>
  <si>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</si>
  <si>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</si>
  <si>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</si>
  <si>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</si>
  <si>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</si>
  <si>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</si>
  <si>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</si>
  <si>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</si>
  <si>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</si>
  <si>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</si>
  <si>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</si>
  <si>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</si>
  <si>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</si>
  <si>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</si>
  <si>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</si>
  <si>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</si>
  <si>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</si>
  <si>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</si>
  <si>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</si>
  <si>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</si>
  <si>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</si>
  <si>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</si>
  <si>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</si>
  <si>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</si>
  <si>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</si>
  <si>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</si>
  <si>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</si>
  <si>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</si>
  <si>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</si>
  <si>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</si>
  <si>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</si>
  <si>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</si>
  <si>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</si>
  <si>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</si>
  <si>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</si>
  <si>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</si>
  <si>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</si>
  <si>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</si>
  <si>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</si>
  <si>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</si>
  <si>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</si>
  <si>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</si>
  <si>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</si>
  <si>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</si>
  <si>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</si>
  <si>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</si>
  <si>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</si>
  <si>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</si>
  <si>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</si>
  <si>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</si>
  <si>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</si>
  <si>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</si>
  <si>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</si>
  <si>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</si>
  <si>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</si>
  <si>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</si>
  <si>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</si>
  <si>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</si>
  <si>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</si>
  <si>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</si>
  <si>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</si>
  <si>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</si>
  <si>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</si>
  <si>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</si>
  <si>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</si>
  <si>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</si>
  <si>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</si>
  <si>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</si>
  <si>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</si>
  <si>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</si>
  <si>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</si>
  <si>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</si>
  <si>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</si>
  <si>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</si>
  <si>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</si>
  <si>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</si>
  <si>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</si>
  <si>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</si>
  <si>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</si>
  <si>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</si>
  <si>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</si>
  <si>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</si>
  <si>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</si>
  <si>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</si>
  <si>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</si>
  <si>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</si>
  <si>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</si>
  <si>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</si>
  <si>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</si>
  <si>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</si>
  <si>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</si>
  <si>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</si>
  <si>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</si>
  <si>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</si>
  <si>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</si>
  <si>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</si>
  <si>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</si>
  <si>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</si>
  <si>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</si>
  <si>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</si>
  <si>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</si>
  <si>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</si>
  <si>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</si>
  <si>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</si>
  <si>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</si>
  <si>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</si>
  <si>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</si>
  <si>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</si>
  <si>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</si>
  <si>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</si>
  <si>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</si>
  <si>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</si>
  <si>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</si>
  <si>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</si>
  <si>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</si>
  <si>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</si>
  <si>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</si>
  <si>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</si>
  <si>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</si>
  <si>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</si>
  <si>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</si>
  <si>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</si>
  <si>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</si>
  <si>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</si>
  <si>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</si>
  <si>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</si>
  <si>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</si>
  <si>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</si>
  <si>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</si>
  <si>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</si>
  <si>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</si>
  <si>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</si>
  <si>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</si>
  <si>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</si>
  <si>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</si>
  <si>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</si>
  <si>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</si>
  <si>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</si>
  <si>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</si>
  <si>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</si>
  <si>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</si>
  <si>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</si>
  <si>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</si>
  <si>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</si>
  <si>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</si>
  <si>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</si>
  <si>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</si>
  <si>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</si>
  <si>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</si>
  <si>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</si>
  <si>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</si>
  <si>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</si>
  <si>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</si>
  <si>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</si>
  <si>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</si>
  <si>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</si>
  <si>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</si>
  <si>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</si>
  <si>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</si>
  <si>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</si>
  <si>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</si>
  <si>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</si>
  <si>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</si>
  <si>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</si>
  <si>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</si>
  <si>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</si>
  <si>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</si>
  <si>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</si>
  <si>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</si>
  <si>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</si>
  <si>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</si>
  <si>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</si>
  <si>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</si>
  <si>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</si>
  <si>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</si>
  <si>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</si>
  <si>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</si>
  <si>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</si>
  <si>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</si>
  <si>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</si>
  <si>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</si>
  <si>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</si>
  <si>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</si>
  <si>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</si>
  <si>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</si>
  <si>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</si>
  <si>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</si>
  <si>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</si>
  <si>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</si>
  <si>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</si>
  <si>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</si>
  <si>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</si>
  <si>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</si>
  <si>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</si>
  <si>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</si>
  <si>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</si>
  <si>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</si>
  <si>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</si>
  <si>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</si>
  <si>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</si>
  <si>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</si>
  <si>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</si>
  <si>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</si>
  <si>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</si>
  <si>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</si>
  <si>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</si>
  <si>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</si>
  <si>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</si>
  <si>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</si>
  <si>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</si>
  <si>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</si>
  <si>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</si>
  <si>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</si>
  <si>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</si>
  <si>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</si>
  <si>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</si>
  <si>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</si>
  <si>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</si>
  <si>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</si>
  <si>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</si>
  <si>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</si>
  <si>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</si>
  <si>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</si>
  <si>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</si>
  <si>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</si>
  <si>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</si>
  <si>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</si>
  <si>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</si>
  <si>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</si>
  <si>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</si>
  <si>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</si>
  <si>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</si>
  <si>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</si>
  <si>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</si>
  <si>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</si>
  <si>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</si>
  <si>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</si>
  <si>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</si>
  <si>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</si>
  <si>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</si>
  <si>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</si>
  <si>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</si>
  <si>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</si>
  <si>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</si>
  <si>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</si>
  <si>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</si>
  <si>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</si>
  <si>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</si>
  <si>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</si>
  <si>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</si>
  <si>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</si>
  <si>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</si>
  <si>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</si>
  <si>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</si>
  <si>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</si>
  <si>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</si>
  <si>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</si>
  <si>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</si>
  <si>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</si>
  <si>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</si>
  <si>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</si>
  <si>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</si>
  <si>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</si>
  <si>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</si>
  <si>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</si>
  <si>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</si>
  <si>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</si>
  <si>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</si>
  <si>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</si>
  <si>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</si>
  <si>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</si>
  <si>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</si>
  <si>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</si>
  <si>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</si>
  <si>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</si>
  <si>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</si>
  <si>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</si>
  <si>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</si>
  <si>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</si>
  <si>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</si>
  <si>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</si>
  <si>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</si>
  <si>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</si>
  <si>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</si>
  <si>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</si>
  <si>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</si>
  <si>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</si>
  <si>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</si>
  <si>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</si>
  <si>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</si>
  <si>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</si>
  <si>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</si>
  <si>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</si>
  <si>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</si>
  <si>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</si>
  <si>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</si>
  <si>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</si>
  <si>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</si>
  <si>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</si>
  <si>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</si>
  <si>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</si>
  <si>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</si>
  <si>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</si>
  <si>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</si>
  <si>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</si>
  <si>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</si>
  <si>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</si>
  <si>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</si>
  <si>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</si>
  <si>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</si>
  <si>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</si>
  <si>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</si>
  <si>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</si>
  <si>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</si>
  <si>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</si>
  <si>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</si>
  <si>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</si>
  <si>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</si>
  <si>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</si>
  <si>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</si>
  <si>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</si>
  <si>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</si>
  <si>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</si>
  <si>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</si>
  <si>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</si>
  <si>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</si>
  <si>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</si>
  <si>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</si>
  <si>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</si>
  <si>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</si>
  <si>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</si>
  <si>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</si>
  <si>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</si>
  <si>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</si>
  <si>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</si>
  <si>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</si>
  <si>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</si>
  <si>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</si>
  <si>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</si>
  <si>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</si>
  <si>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</si>
  <si>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</si>
  <si>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</si>
  <si>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</si>
  <si>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</si>
  <si>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</si>
  <si>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</si>
  <si>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</si>
  <si>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</si>
  <si>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</si>
  <si>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</si>
  <si>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</si>
  <si>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</si>
  <si>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</si>
  <si>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</si>
  <si>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</si>
  <si>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</si>
  <si>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</si>
  <si>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</si>
  <si>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</si>
  <si>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</si>
  <si>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</si>
  <si>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</si>
  <si>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</si>
  <si>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</si>
  <si>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</si>
  <si>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</si>
  <si>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</si>
  <si>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</si>
  <si>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</si>
  <si>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</si>
  <si>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</si>
  <si>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</si>
  <si>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</si>
  <si>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</si>
  <si>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</si>
  <si>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</si>
  <si>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</si>
  <si>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</si>
  <si>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</si>
  <si>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</si>
  <si>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</si>
  <si>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</si>
  <si>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</si>
  <si>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</si>
  <si>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</si>
  <si>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</si>
  <si>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</si>
  <si>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</si>
  <si>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</si>
  <si>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</si>
  <si>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</si>
  <si>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</si>
  <si>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</si>
  <si>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</si>
  <si>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</si>
  <si>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</si>
  <si>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</si>
  <si>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</si>
  <si>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</si>
  <si>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</si>
  <si>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</si>
  <si>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</si>
  <si>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</si>
  <si>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</si>
  <si>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</si>
  <si>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</si>
  <si>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</si>
  <si>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</si>
  <si>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</si>
  <si>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</si>
  <si>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</si>
  <si>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</si>
  <si>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</si>
  <si>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</si>
  <si>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</si>
  <si>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</si>
  <si>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</si>
  <si>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</si>
  <si>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</si>
  <si>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</si>
  <si>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</si>
  <si>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</si>
  <si>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</si>
  <si>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</si>
  <si>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</si>
  <si>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</si>
  <si>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</si>
  <si>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</si>
  <si>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</si>
  <si>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</si>
  <si>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</si>
  <si>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</si>
  <si>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</si>
  <si>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</si>
  <si>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</si>
  <si>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</si>
  <si>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</si>
  <si>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</si>
  <si>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</si>
  <si>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</si>
  <si>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</si>
  <si>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</si>
  <si>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</si>
  <si>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</si>
  <si>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</si>
  <si>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</si>
  <si>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</si>
  <si>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</si>
  <si>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</si>
  <si>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</si>
  <si>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</si>
  <si>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</si>
  <si>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</si>
  <si>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</si>
  <si>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</si>
  <si>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</si>
  <si>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</si>
  <si>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</si>
  <si>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</si>
  <si>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</si>
  <si>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</si>
  <si>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</si>
  <si>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</si>
  <si>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</si>
  <si>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</si>
  <si>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</si>
  <si>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</si>
  <si>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</si>
  <si>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</si>
  <si>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</si>
  <si>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</si>
  <si>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</si>
  <si>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</si>
  <si>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</si>
  <si>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</si>
  <si>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</si>
  <si>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</si>
  <si>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</si>
  <si>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</si>
  <si>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</si>
  <si>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</si>
  <si>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</si>
  <si>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</si>
  <si>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</si>
  <si>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</si>
  <si>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</si>
  <si>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</si>
  <si>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</si>
  <si>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</si>
  <si>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</si>
  <si>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</si>
  <si>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</si>
  <si>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</si>
  <si>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</si>
  <si>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</si>
  <si>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</si>
  <si>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</si>
  <si>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</si>
  <si>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</si>
  <si>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</si>
  <si>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</si>
  <si>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</si>
  <si>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</si>
  <si>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</si>
  <si>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</si>
  <si>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</si>
  <si>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</si>
  <si>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</si>
  <si>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</si>
  <si>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</si>
  <si>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</si>
  <si>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</si>
  <si>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</si>
  <si>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</si>
  <si>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</si>
  <si>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</si>
  <si>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</si>
  <si>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</si>
  <si>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</si>
  <si>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</si>
  <si>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</si>
  <si>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</si>
  <si>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</si>
  <si>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</si>
  <si>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</si>
  <si>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</si>
  <si>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</si>
  <si>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</si>
  <si>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</si>
  <si>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</si>
  <si>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</si>
  <si>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</si>
  <si>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</si>
  <si>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</si>
  <si>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</si>
  <si>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</si>
  <si>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</si>
  <si>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</si>
  <si>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</si>
  <si>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</si>
  <si>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</si>
  <si>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</si>
  <si>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</si>
  <si>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</si>
  <si>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</si>
  <si>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</si>
  <si>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</si>
  <si>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</si>
  <si>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</si>
  <si>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</si>
  <si>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</si>
  <si>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</si>
  <si>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</si>
  <si>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</si>
  <si>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</si>
  <si>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</si>
  <si>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</si>
  <si>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</si>
  <si>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</si>
  <si>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</si>
  <si>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</si>
  <si>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</si>
  <si>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</si>
  <si>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</si>
  <si>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</si>
  <si>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</si>
  <si>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</si>
  <si>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</si>
  <si>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</si>
  <si>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</si>
  <si>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</si>
  <si>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</si>
  <si>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</si>
  <si>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</si>
  <si>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</si>
  <si>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</si>
  <si>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</si>
  <si>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</si>
  <si>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</si>
  <si>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</si>
  <si>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</si>
  <si>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</si>
  <si>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</si>
  <si>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</si>
  <si>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</si>
  <si>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</si>
  <si>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</si>
  <si>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</si>
  <si>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</si>
  <si>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</si>
  <si>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</si>
  <si>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</si>
  <si>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</si>
  <si>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</si>
  <si>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</si>
  <si>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</si>
  <si>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</si>
  <si>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</si>
  <si>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</si>
  <si>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</si>
  <si>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</si>
  <si>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</si>
  <si>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</si>
  <si>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</si>
  <si>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</si>
  <si>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</si>
  <si>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</si>
  <si>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</si>
  <si>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</si>
  <si>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</si>
  <si>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</si>
  <si>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</si>
  <si>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</si>
  <si>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</si>
  <si>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</si>
  <si>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</si>
  <si>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</si>
  <si>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</si>
  <si>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</si>
  <si>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</si>
  <si>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</si>
  <si>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</si>
  <si>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</si>
  <si>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</si>
  <si>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</si>
  <si>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</si>
  <si>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</si>
  <si>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</si>
  <si>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</si>
  <si>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</si>
  <si>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</si>
  <si>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</si>
  <si>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</si>
  <si>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</si>
  <si>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</si>
  <si>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</si>
  <si>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</si>
  <si>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</si>
  <si>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</si>
  <si>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</si>
  <si>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</si>
  <si>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</si>
  <si>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</si>
  <si>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</si>
  <si>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</si>
  <si>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</si>
  <si>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</si>
  <si>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</si>
  <si>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</si>
  <si>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</si>
  <si>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</si>
  <si>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</si>
  <si>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</si>
  <si>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</si>
  <si>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</si>
  <si>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</si>
  <si>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</si>
  <si>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</si>
  <si>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</si>
  <si>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</si>
  <si>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</si>
  <si>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</si>
  <si>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</si>
  <si>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</si>
  <si>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</si>
  <si>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</si>
  <si>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</si>
  <si>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</si>
  <si>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</si>
  <si>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</si>
  <si>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</si>
  <si>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</si>
  <si>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</si>
  <si>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</si>
  <si>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</si>
  <si>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</si>
  <si>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</si>
  <si>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</si>
  <si>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</si>
  <si>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</si>
  <si>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</si>
  <si>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</si>
  <si>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</si>
  <si>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</si>
  <si>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</si>
  <si>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</si>
  <si>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</si>
  <si>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</si>
  <si>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</si>
  <si>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</si>
  <si>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</si>
  <si>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</si>
  <si>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</si>
  <si>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</si>
  <si>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</si>
  <si>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</si>
  <si>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</si>
  <si>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</si>
  <si>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</si>
  <si>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</si>
  <si>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</si>
  <si>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</si>
  <si>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</si>
  <si>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</si>
  <si>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</si>
  <si>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</si>
  <si>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</si>
  <si>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</si>
  <si>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</si>
  <si>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</si>
  <si>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</si>
  <si>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</si>
  <si>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</si>
  <si>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</si>
  <si>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</si>
  <si>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</si>
  <si>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</si>
  <si>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</si>
  <si>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</si>
  <si>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</si>
  <si>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</si>
  <si>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</si>
  <si>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</si>
  <si>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</si>
  <si>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</si>
  <si>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</si>
  <si>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</si>
  <si>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</si>
  <si>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</si>
  <si>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</si>
  <si>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</si>
  <si>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</si>
  <si>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</si>
  <si>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</si>
  <si>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</si>
  <si>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</si>
  <si>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</si>
  <si>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</si>
  <si>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</si>
  <si>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</si>
  <si>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</si>
  <si>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</si>
  <si>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</si>
  <si>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</si>
  <si>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</si>
  <si>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</si>
  <si>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</si>
  <si>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</si>
  <si>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</si>
  <si>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</si>
  <si>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</si>
  <si>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</si>
  <si>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</si>
  <si>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</si>
  <si>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</si>
  <si>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</si>
  <si>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</si>
  <si>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</si>
  <si>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</si>
  <si>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</si>
  <si>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</si>
  <si>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</si>
  <si>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</si>
  <si>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</si>
  <si>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</si>
  <si>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</si>
  <si>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</si>
  <si>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</si>
  <si>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</si>
  <si>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</si>
  <si>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</si>
  <si>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</si>
  <si>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</si>
  <si>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</si>
  <si>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</si>
  <si>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</si>
  <si>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</si>
  <si>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</si>
  <si>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</si>
  <si>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</si>
  <si>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</si>
  <si>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</si>
  <si>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</si>
  <si>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</si>
  <si>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</si>
  <si>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</si>
  <si>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</si>
  <si>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</si>
  <si>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</si>
  <si>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</si>
  <si>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</si>
  <si>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</si>
  <si>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</si>
  <si>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</si>
  <si>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</si>
  <si>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</si>
  <si>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</si>
  <si>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</si>
  <si>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</si>
  <si>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</si>
  <si>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</si>
  <si>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</si>
  <si>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</si>
  <si>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</si>
  <si>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</si>
  <si>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</si>
  <si>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</si>
  <si>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</si>
  <si>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</si>
  <si>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</si>
  <si>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</si>
  <si>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</si>
  <si>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</si>
  <si>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</si>
  <si>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</si>
  <si>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</si>
  <si>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</si>
  <si>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</si>
  <si>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</si>
  <si>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</si>
  <si>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</si>
  <si>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</si>
  <si>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</si>
  <si>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</si>
  <si>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</si>
  <si>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</si>
  <si>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</si>
  <si>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</si>
  <si>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</si>
  <si>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</si>
  <si>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</si>
  <si>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</si>
  <si>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</si>
  <si>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</si>
  <si>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</si>
  <si>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</si>
  <si>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</si>
  <si>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</si>
  <si>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</si>
  <si>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</si>
  <si>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</si>
  <si>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</si>
  <si>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</si>
  <si>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</si>
  <si>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</si>
  <si>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</si>
  <si>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</si>
  <si>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</si>
  <si>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</si>
  <si>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</si>
  <si>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</si>
  <si>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</si>
  <si>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</si>
  <si>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</si>
  <si>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</si>
  <si>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</si>
  <si>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</si>
  <si>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</si>
  <si>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</si>
  <si>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</si>
  <si>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</si>
  <si>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</si>
  <si>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</si>
  <si>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</si>
  <si>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</si>
  <si>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</si>
  <si>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</si>
  <si>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</si>
  <si>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</si>
  <si>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</si>
  <si>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</si>
  <si>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</si>
  <si>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</si>
  <si>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</si>
  <si>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</si>
  <si>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</si>
  <si>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</si>
  <si>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</si>
  <si>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</si>
  <si>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</si>
  <si>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</si>
  <si>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</si>
  <si>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</si>
  <si>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</si>
  <si>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</si>
  <si>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</si>
  <si>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</si>
  <si>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</si>
  <si>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</si>
  <si>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</si>
  <si>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</si>
  <si>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</si>
  <si>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</si>
  <si>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</si>
  <si>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</si>
  <si>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</si>
  <si>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</si>
  <si>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</si>
  <si>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</si>
  <si>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</si>
  <si>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</si>
  <si>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</si>
  <si>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</si>
  <si>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</si>
  <si>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</si>
  <si>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</si>
  <si>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</si>
  <si>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</si>
  <si>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</si>
  <si>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</si>
  <si>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</si>
  <si>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</si>
  <si>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</si>
  <si>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</si>
  <si>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</si>
  <si>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</si>
  <si>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</si>
  <si>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</si>
  <si>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</si>
  <si>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</si>
  <si>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</si>
  <si>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</si>
  <si>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</si>
  <si>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</si>
  <si>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</si>
  <si>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</si>
  <si>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</si>
  <si>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</si>
  <si>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</si>
  <si>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</si>
  <si>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</si>
  <si>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</si>
  <si>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</si>
  <si>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</si>
  <si>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</si>
  <si>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</si>
  <si>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</si>
  <si>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</si>
  <si>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</si>
  <si>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</si>
  <si>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</si>
  <si>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</si>
  <si>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</si>
  <si>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</si>
  <si>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</si>
  <si>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</si>
  <si>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</si>
  <si>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</si>
  <si>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</si>
  <si>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</si>
  <si>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</si>
  <si>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</si>
  <si>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</si>
  <si>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</si>
  <si>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</si>
  <si>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</si>
  <si>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</si>
  <si>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</si>
  <si>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</si>
  <si>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</si>
  <si>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</si>
  <si>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</si>
  <si>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</si>
  <si>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</si>
  <si>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</si>
  <si>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</si>
  <si>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</si>
  <si>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</si>
  <si>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</si>
  <si>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</si>
  <si>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</si>
  <si>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</si>
  <si>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</si>
  <si>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</si>
  <si>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</si>
  <si>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</si>
  <si>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</si>
  <si>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</si>
  <si>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</si>
  <si>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</si>
  <si>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</si>
  <si>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</si>
  <si>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</si>
  <si>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</si>
  <si>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</si>
  <si>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</si>
  <si>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</si>
  <si>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</si>
  <si>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</si>
  <si>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</si>
  <si>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</si>
  <si>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</si>
  <si>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</si>
  <si>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</si>
  <si>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</si>
  <si>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</si>
  <si>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</si>
  <si>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</si>
  <si>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</si>
  <si>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</si>
  <si>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</si>
  <si>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</si>
  <si>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</si>
  <si>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</si>
  <si>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</si>
  <si>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</si>
  <si>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</si>
  <si>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</si>
  <si>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</si>
  <si>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</si>
  <si>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</si>
  <si>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</si>
  <si>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</si>
  <si>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</si>
  <si>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</si>
  <si>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</si>
  <si>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</si>
  <si>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</si>
  <si>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</si>
  <si>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</si>
  <si>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</si>
  <si>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</si>
  <si>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</si>
  <si>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</si>
  <si>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</si>
  <si>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</si>
  <si>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</si>
  <si>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</si>
  <si>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</si>
  <si>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</si>
  <si>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</si>
  <si>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</si>
  <si>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</si>
  <si>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</si>
  <si>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</si>
  <si>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</si>
  <si>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</si>
  <si>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</si>
  <si>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</si>
  <si>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</si>
  <si>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</si>
  <si>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</si>
  <si>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</si>
  <si>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</si>
  <si>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</si>
  <si>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</si>
  <si>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</si>
  <si>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</si>
  <si>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</si>
  <si>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</si>
  <si>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</si>
  <si>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</si>
  <si>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</si>
  <si>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</si>
  <si>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</si>
  <si>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</si>
  <si>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</si>
  <si>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</si>
  <si>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</si>
  <si>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</si>
  <si>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</si>
  <si>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</si>
  <si>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</si>
  <si>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</si>
  <si>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</si>
  <si>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</si>
  <si>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</si>
  <si>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</si>
  <si>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</si>
  <si>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</si>
  <si>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</si>
  <si>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</si>
  <si>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</si>
  <si>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</si>
  <si>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</si>
  <si>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</si>
  <si>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</si>
  <si>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</si>
  <si>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</si>
  <si>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</si>
  <si>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</si>
  <si>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</si>
  <si>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</si>
  <si>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</si>
  <si>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</si>
  <si>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</si>
  <si>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</si>
  <si>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</si>
  <si>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</si>
  <si>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</si>
  <si>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</si>
  <si>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</si>
  <si>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</si>
  <si>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</si>
  <si>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</si>
  <si>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</si>
  <si>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</si>
  <si>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</si>
  <si>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</si>
  <si>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</si>
  <si>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</si>
  <si>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</si>
  <si>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</si>
  <si>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</si>
  <si>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</si>
  <si>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</si>
  <si>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</si>
  <si>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</si>
  <si>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</si>
  <si>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</si>
  <si>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</si>
  <si>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</si>
  <si>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</si>
  <si>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</si>
  <si>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</si>
  <si>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</si>
  <si>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</si>
  <si>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</si>
  <si>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</si>
  <si>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</si>
  <si>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</si>
  <si>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</si>
  <si>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</si>
  <si>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</si>
  <si>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</si>
  <si>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</si>
  <si>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</si>
  <si>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</si>
  <si>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</si>
  <si>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</si>
  <si>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</si>
  <si>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</si>
  <si>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</si>
  <si>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</si>
  <si>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</si>
  <si>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</si>
  <si>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</si>
  <si>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</si>
  <si>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</si>
  <si>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</si>
  <si>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</si>
  <si>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</si>
  <si>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</si>
  <si>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</si>
  <si>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</si>
  <si>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</si>
  <si>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</si>
  <si>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</si>
  <si>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</si>
  <si>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</si>
  <si>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</si>
  <si>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</si>
  <si>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</si>
  <si>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</si>
  <si>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</si>
  <si>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</si>
  <si>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</si>
  <si>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</si>
  <si>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</si>
  <si>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</si>
  <si>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</si>
  <si>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</si>
  <si>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</si>
  <si>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</si>
  <si>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</si>
  <si>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</si>
  <si>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</si>
  <si>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</si>
  <si>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</si>
  <si>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</si>
  <si>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</si>
  <si>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</si>
  <si>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</si>
  <si>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</si>
  <si>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</si>
  <si>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</si>
  <si>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</si>
  <si>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</si>
  <si>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</si>
  <si>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</si>
  <si>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</si>
  <si>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</si>
  <si>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</si>
  <si>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</si>
  <si>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</si>
  <si>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</si>
  <si>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</si>
  <si>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</si>
  <si>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</si>
  <si>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</si>
  <si>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</si>
  <si>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</si>
  <si>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</si>
  <si>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</si>
  <si>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</si>
  <si>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</si>
  <si>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</si>
  <si>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</si>
  <si>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</si>
  <si>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</si>
  <si>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</si>
  <si>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</si>
  <si>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</si>
  <si>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</si>
  <si>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</si>
  <si>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</si>
  <si>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</si>
  <si>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</si>
  <si>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</si>
  <si>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</si>
  <si>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</si>
  <si>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</si>
  <si>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</si>
  <si>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</si>
  <si>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</si>
  <si>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</si>
  <si>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</si>
  <si>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</si>
  <si>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</si>
  <si>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</si>
  <si>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</si>
  <si>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</si>
  <si>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</si>
  <si>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</si>
  <si>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</si>
  <si>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</si>
  <si>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</si>
  <si>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</si>
  <si>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</si>
  <si>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</si>
  <si>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</si>
  <si>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</si>
  <si>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</si>
  <si>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</si>
  <si>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</si>
  <si>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</si>
  <si>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</si>
  <si>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</si>
  <si>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</si>
  <si>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</si>
  <si>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</si>
  <si>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</si>
  <si>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</si>
  <si>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</si>
  <si>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</si>
  <si>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</si>
  <si>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</si>
  <si>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</si>
  <si>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</si>
  <si>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</si>
  <si>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</si>
  <si>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</si>
  <si>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</si>
  <si>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</si>
  <si>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</si>
  <si>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</si>
  <si>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</si>
  <si>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</si>
  <si>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</si>
  <si>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</si>
  <si>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</si>
  <si>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</si>
  <si>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</si>
  <si>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</si>
  <si>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</si>
  <si>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</si>
  <si>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</si>
  <si>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</si>
  <si>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</si>
  <si>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</si>
  <si>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</si>
  <si>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</si>
  <si>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</si>
  <si>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</si>
  <si>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</si>
  <si>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</si>
  <si>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</si>
  <si>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</si>
  <si>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</si>
  <si>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</si>
  <si>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</si>
  <si>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</si>
  <si>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</si>
  <si>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</si>
  <si>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</si>
  <si>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</si>
  <si>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</si>
  <si>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</si>
  <si>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</si>
  <si>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</si>
  <si>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</si>
  <si>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</si>
  <si>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</si>
  <si>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</si>
  <si>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</si>
  <si>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</si>
  <si>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</si>
  <si>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</si>
  <si>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</si>
  <si>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</si>
  <si>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</si>
  <si>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</si>
  <si>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</si>
  <si>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</si>
  <si>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</si>
  <si>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</si>
  <si>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</si>
  <si>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</si>
  <si>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</si>
  <si>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</si>
  <si>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</si>
  <si>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</si>
  <si>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</si>
  <si>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</si>
  <si>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</si>
  <si>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</si>
  <si>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</si>
  <si>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</si>
  <si>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</si>
  <si>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</si>
  <si>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</si>
  <si>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</si>
  <si>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</si>
  <si>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</si>
  <si>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</si>
  <si>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</si>
  <si>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</si>
  <si>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</si>
  <si>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</si>
  <si>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</si>
  <si>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</si>
  <si>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</si>
  <si>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</si>
  <si>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</si>
  <si>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</si>
  <si>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</si>
  <si>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</si>
  <si>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</si>
  <si>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</si>
  <si>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</si>
  <si>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</si>
  <si>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</si>
  <si>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</si>
  <si>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</si>
  <si>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</si>
  <si>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</si>
  <si>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</si>
  <si>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</si>
  <si>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</si>
  <si>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</si>
  <si>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</si>
  <si>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</si>
  <si>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</si>
  <si>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</si>
  <si>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</si>
  <si>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</si>
  <si>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</si>
  <si>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</si>
  <si>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</si>
  <si>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</si>
  <si>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</si>
  <si>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</si>
  <si>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</si>
  <si>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</si>
  <si>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</si>
  <si>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</si>
  <si>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</si>
  <si>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</si>
  <si>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</si>
  <si>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</si>
  <si>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</si>
  <si>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</si>
  <si>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</si>
  <si>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</si>
  <si>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</si>
  <si>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</si>
  <si>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</si>
  <si>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</si>
  <si>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</si>
  <si>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</si>
  <si>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</si>
  <si>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</si>
  <si>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</si>
  <si>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</si>
  <si>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</si>
  <si>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</si>
  <si>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</si>
  <si>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</si>
  <si>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</si>
  <si>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</si>
  <si>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</si>
  <si>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</si>
  <si>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</si>
  <si>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</si>
  <si>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</si>
  <si>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</si>
  <si>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</si>
  <si>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</si>
  <si>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</si>
  <si>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</si>
  <si>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</si>
  <si>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</si>
  <si>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</si>
  <si>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</si>
  <si>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</si>
  <si>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</si>
  <si>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</si>
  <si>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</si>
  <si>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</si>
  <si>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</si>
  <si>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</si>
  <si>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</si>
  <si>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</si>
  <si>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</si>
  <si>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</si>
  <si>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</si>
  <si>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</si>
  <si>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</si>
  <si>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</si>
  <si>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</si>
  <si>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</si>
  <si>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</si>
  <si>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</si>
  <si>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</si>
  <si>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</si>
  <si>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</si>
  <si>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</si>
  <si>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</si>
  <si>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</si>
  <si>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</si>
  <si>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</si>
  <si>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</si>
  <si>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</si>
  <si>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</si>
  <si>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</si>
  <si>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</si>
  <si>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</si>
  <si>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</si>
  <si>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</si>
  <si>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</si>
  <si>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</si>
  <si>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</si>
  <si>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</si>
  <si>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</si>
  <si>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</si>
  <si>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</si>
  <si>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</si>
  <si>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</si>
  <si>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</si>
  <si>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</si>
  <si>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</si>
  <si>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</si>
  <si>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</si>
  <si>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</si>
  <si>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</si>
  <si>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</si>
  <si>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</si>
  <si>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</si>
  <si>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</si>
  <si>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</si>
  <si>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</si>
  <si>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</si>
  <si>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</si>
  <si>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</si>
  <si>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</si>
  <si>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</si>
  <si>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</si>
  <si>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</si>
  <si>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</si>
  <si>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</si>
  <si>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</si>
  <si>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</si>
  <si>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</si>
  <si>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</si>
  <si>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</si>
  <si>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</si>
  <si>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</si>
  <si>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</si>
  <si>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</si>
  <si>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</si>
  <si>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</si>
  <si>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</si>
  <si>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</si>
  <si>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</si>
  <si>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</si>
  <si>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</si>
  <si>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</si>
  <si>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</si>
  <si>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</si>
  <si>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</si>
  <si>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</si>
  <si>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</si>
  <si>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</si>
  <si>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</si>
  <si>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</si>
  <si>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</si>
  <si>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</si>
  <si>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</si>
  <si>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</si>
  <si>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</si>
  <si>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</si>
  <si>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</si>
  <si>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</si>
  <si>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</si>
  <si>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</si>
  <si>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</si>
  <si>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</si>
  <si>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</si>
  <si>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</si>
  <si>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</si>
  <si>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</si>
  <si>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</si>
  <si>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</si>
  <si>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</si>
  <si>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</si>
  <si>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</si>
  <si>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</si>
  <si>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</si>
  <si>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</si>
  <si>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</si>
  <si>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</si>
  <si>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</si>
  <si>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</si>
  <si>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</si>
  <si>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</si>
  <si>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</si>
  <si>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</si>
  <si>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</si>
  <si>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</si>
  <si>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</si>
  <si>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</si>
  <si>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</si>
  <si>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</si>
  <si>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</si>
  <si>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</si>
  <si>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</si>
  <si>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</si>
  <si>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</si>
  <si>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</si>
  <si>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</si>
  <si>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</si>
  <si>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</si>
  <si>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</si>
  <si>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</si>
  <si>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</si>
  <si>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</si>
  <si>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</si>
  <si>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</si>
  <si>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</si>
  <si>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</si>
  <si>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</si>
  <si>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</si>
  <si>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</si>
  <si>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</si>
  <si>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</si>
  <si>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</si>
  <si>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</si>
  <si>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</si>
  <si>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</si>
  <si>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</si>
  <si>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</si>
  <si>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</si>
  <si>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</si>
  <si>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</si>
  <si>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</si>
  <si>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</si>
  <si>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</si>
  <si>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</si>
  <si>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</si>
  <si>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</si>
  <si>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</si>
  <si>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</si>
  <si>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</si>
  <si>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</si>
  <si>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</si>
  <si>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</si>
  <si>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</si>
  <si>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</si>
  <si>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</si>
  <si>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</si>
  <si>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</si>
  <si>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</si>
  <si>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</si>
  <si>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</si>
  <si>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</si>
  <si>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</si>
  <si>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</si>
  <si>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</si>
  <si>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</si>
  <si>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</si>
  <si>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</si>
  <si>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</si>
  <si>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</si>
  <si>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</si>
  <si>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</si>
  <si>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</si>
  <si>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</si>
  <si>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</si>
  <si>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</si>
  <si>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</si>
  <si>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</si>
  <si>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</si>
  <si>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</si>
  <si>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</si>
  <si>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</si>
  <si>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</si>
  <si>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</si>
  <si>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</si>
  <si>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</si>
  <si>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</si>
  <si>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</si>
  <si>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</si>
  <si>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</si>
  <si>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</si>
  <si>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</si>
  <si>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</si>
  <si>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</si>
  <si>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</si>
  <si>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</si>
  <si>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</si>
  <si>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</si>
  <si>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</si>
  <si>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</si>
  <si>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</si>
  <si>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</si>
  <si>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</si>
  <si>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</si>
  <si>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</si>
  <si>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</si>
  <si>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</si>
  <si>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</si>
  <si>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</si>
  <si>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</si>
  <si>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</si>
  <si>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</si>
  <si>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</si>
  <si>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</si>
  <si>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</si>
  <si>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</si>
  <si>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</si>
  <si>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</si>
  <si>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</si>
  <si>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</si>
  <si>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</si>
  <si>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</si>
  <si>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</si>
  <si>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</si>
  <si>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</si>
  <si>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</si>
  <si>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</si>
  <si>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</si>
  <si>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</si>
  <si>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</si>
  <si>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</si>
  <si>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</si>
  <si>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</si>
  <si>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</si>
  <si>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</si>
  <si>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</si>
  <si>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</si>
  <si>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</si>
  <si>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</si>
  <si>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</si>
  <si>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</si>
  <si>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</si>
  <si>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</si>
  <si>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</si>
  <si>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</si>
  <si>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</si>
  <si>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</si>
  <si>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</si>
  <si>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</si>
  <si>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</si>
  <si>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</si>
  <si>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</si>
  <si>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</si>
  <si>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</si>
  <si>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</si>
  <si>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</si>
  <si>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</si>
  <si>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</si>
  <si>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</si>
  <si>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</si>
  <si>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</si>
  <si>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</si>
  <si>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</si>
  <si>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</si>
  <si>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</si>
  <si>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</si>
  <si>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</si>
  <si>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</si>
  <si>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</si>
  <si>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</si>
  <si>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</si>
  <si>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</si>
  <si>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</si>
  <si>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</si>
  <si>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</si>
  <si>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</si>
  <si>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</si>
  <si>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</si>
  <si>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</si>
  <si>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</si>
  <si>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</si>
  <si>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</si>
  <si>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</si>
  <si>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</si>
  <si>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</si>
  <si>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</si>
  <si>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</si>
  <si>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</si>
  <si>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</si>
  <si>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</si>
  <si>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</si>
  <si>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</si>
  <si>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</si>
  <si>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</si>
  <si>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</si>
  <si>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</si>
  <si>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</si>
  <si>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</si>
  <si>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</si>
  <si>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</si>
  <si>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</si>
  <si>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</si>
  <si>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</si>
  <si>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</si>
  <si>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</si>
  <si>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</si>
  <si>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</si>
  <si>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</si>
  <si>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</si>
  <si>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</si>
  <si>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</si>
  <si>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</si>
  <si>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</si>
  <si>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</si>
  <si>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</si>
  <si>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</si>
  <si>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</si>
  <si>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</si>
  <si>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</si>
  <si>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</si>
  <si>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</si>
  <si>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</si>
  <si>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</si>
  <si>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</si>
  <si>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</si>
  <si>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</si>
  <si>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</si>
  <si>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</si>
  <si>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</si>
  <si>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</si>
  <si>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</si>
  <si>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</si>
  <si>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</si>
  <si>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</si>
  <si>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</si>
  <si>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</si>
  <si>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</si>
  <si>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</si>
  <si>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</si>
  <si>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</si>
  <si>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</si>
  <si>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</si>
  <si>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</si>
  <si>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</si>
  <si>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</si>
  <si>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</si>
  <si>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</si>
  <si>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</si>
  <si>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</si>
  <si>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</si>
  <si>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</si>
  <si>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</si>
  <si>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</si>
  <si>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</si>
  <si>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</si>
  <si>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</si>
  <si>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</si>
  <si>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</si>
  <si>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</si>
  <si>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</si>
  <si>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</si>
  <si>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</si>
  <si>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</si>
  <si>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</si>
  <si>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</si>
  <si>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</si>
  <si>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</si>
  <si>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</si>
  <si>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</si>
  <si>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</si>
  <si>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</si>
  <si>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</si>
  <si>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</si>
  <si>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</si>
  <si>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</si>
  <si>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</si>
  <si>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</si>
  <si>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</si>
  <si>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</si>
  <si>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</si>
  <si>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</si>
  <si>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</si>
  <si>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</si>
  <si>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</si>
  <si>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</si>
  <si>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</si>
  <si>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</si>
  <si>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</si>
  <si>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</si>
  <si>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</si>
  <si>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</si>
  <si>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</si>
  <si>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</si>
  <si>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</si>
  <si>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</si>
  <si>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</si>
  <si>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</si>
  <si>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</si>
  <si>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</si>
  <si>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</si>
  <si>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</si>
  <si>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</si>
  <si>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</si>
  <si>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</si>
  <si>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</si>
  <si>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</si>
  <si>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</si>
  <si>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</si>
  <si>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</si>
  <si>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</si>
  <si>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</si>
  <si>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</si>
  <si>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</si>
  <si>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</si>
  <si>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</si>
  <si>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</si>
  <si>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</si>
  <si>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</si>
  <si>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</si>
  <si>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</si>
  <si>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</si>
  <si>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</si>
  <si>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</si>
  <si>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</si>
  <si>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</si>
  <si>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</si>
  <si>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</si>
  <si>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</si>
  <si>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</si>
  <si>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</si>
  <si>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</si>
  <si>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</si>
  <si>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</si>
  <si>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</si>
  <si>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</si>
  <si>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</si>
  <si>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</si>
  <si>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</si>
  <si>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</si>
  <si>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</si>
  <si>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</si>
  <si>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</si>
  <si>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</si>
  <si>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</si>
  <si>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</si>
  <si>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</si>
  <si>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</si>
  <si>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</si>
  <si>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</si>
  <si>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</si>
  <si>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Franje Tuđmana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</si>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</sst>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1355532.28</v>
      </c>
      <c r="D2" s="7">
        <f>'PR-RAS'!E6</f>
        <v>1489120.4100000004</v>
      </c>
      <c r="E2" s="7">
        <v>0</v>
      </c>
      <c r="F2" s="7">
        <v>0</v>
      </c>
      <c r="G2" s="8">
        <f t="shared" ref="G2:G274" si="0">(B2/1000)*(C2*1+D2*2)</f>
        <v>4333.7731000000003</v>
      </c>
      <c r="H2" s="8">
        <f t="shared" ref="H2:H274" si="1">ABS(C2-ROUND(C2,0))+ABS(D2-ROUND(D2,0))</f>
        <v>0.69000000040978193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1157620.74</v>
      </c>
      <c r="D45" s="2">
        <f>'PR-RAS'!E49</f>
        <v>1252010.0300000003</v>
      </c>
      <c r="E45" s="2">
        <v>0</v>
      </c>
      <c r="F45" s="2">
        <v>0</v>
      </c>
      <c r="G45" s="3">
        <f t="shared" si="0"/>
        <v>161112.19520000002</v>
      </c>
      <c r="H45" s="3">
        <f t="shared" si="1"/>
        <v>0.29000000027008355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1100699.81</v>
      </c>
      <c r="D64" s="2">
        <f>'PR-RAS'!E68</f>
        <v>1197456.6800000002</v>
      </c>
      <c r="E64" s="2">
        <v>0</v>
      </c>
      <c r="F64" s="2">
        <v>0</v>
      </c>
      <c r="G64" s="3">
        <f t="shared" si="0"/>
        <v>220223.62971000004</v>
      </c>
      <c r="H64" s="3">
        <f t="shared" si="1"/>
        <v>0.50999999977648258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1090486.78</v>
      </c>
      <c r="D65" s="2">
        <f>'PR-RAS'!E69</f>
        <v>1164304.6000000001</v>
      </c>
      <c r="E65" s="2">
        <v>0</v>
      </c>
      <c r="F65" s="2">
        <v>0</v>
      </c>
      <c r="G65" s="3">
        <f t="shared" si="0"/>
        <v>218822.14272000003</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10213.030000000001</v>
      </c>
      <c r="D66" s="2">
        <f>'PR-RAS'!E70</f>
        <v>33152.080000000002</v>
      </c>
      <c r="E66" s="2">
        <v>0</v>
      </c>
      <c r="F66" s="2">
        <v>0</v>
      </c>
      <c r="G66" s="3">
        <f t="shared" si="0"/>
        <v>4973.6173500000004</v>
      </c>
      <c r="H66" s="3">
        <f t="shared" si="1"/>
        <v>0.11000000000240107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56920.93</v>
      </c>
      <c r="D73" s="2">
        <f>'PR-RAS'!E77</f>
        <v>54553.35</v>
      </c>
      <c r="E73" s="2">
        <v>0</v>
      </c>
      <c r="F73" s="2">
        <v>0</v>
      </c>
      <c r="G73" s="3">
        <f t="shared" si="0"/>
        <v>11953.98936</v>
      </c>
      <c r="H73" s="3">
        <f t="shared" si="1"/>
        <v>0.41999999999825377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55843.85</v>
      </c>
      <c r="D76" s="2">
        <f>'PR-RAS'!E80</f>
        <v>54553.35</v>
      </c>
      <c r="E76" s="2">
        <v>0</v>
      </c>
      <c r="F76" s="2">
        <v>0</v>
      </c>
      <c r="G76" s="3">
        <f t="shared" si="0"/>
        <v>12371.291249999998</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1077.08</v>
      </c>
      <c r="D77" s="2">
        <f>'PR-RAS'!E81</f>
        <v>0</v>
      </c>
      <c r="E77" s="2">
        <v>0</v>
      </c>
      <c r="F77" s="2">
        <v>0</v>
      </c>
      <c r="G77" s="3">
        <f t="shared" si="0"/>
        <v>81.858079999999987</v>
      </c>
      <c r="H77" s="3">
        <f t="shared" si="1"/>
        <v>7.999999999992724E-2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20.399999999999999</v>
      </c>
      <c r="D78" s="2">
        <f>'PR-RAS'!E82</f>
        <v>3.53</v>
      </c>
      <c r="E78" s="2">
        <v>0</v>
      </c>
      <c r="F78" s="2">
        <v>0</v>
      </c>
      <c r="G78" s="3">
        <f t="shared" si="0"/>
        <v>2.11442</v>
      </c>
      <c r="H78" s="3">
        <f t="shared" si="1"/>
        <v>0.86999999999999877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20.399999999999999</v>
      </c>
      <c r="D79" s="2">
        <f>'PR-RAS'!E83</f>
        <v>3.53</v>
      </c>
      <c r="E79" s="2">
        <v>0</v>
      </c>
      <c r="F79" s="2">
        <v>0</v>
      </c>
      <c r="G79" s="3">
        <f t="shared" si="0"/>
        <v>2.14188</v>
      </c>
      <c r="H79" s="3">
        <f t="shared" si="1"/>
        <v>0.86999999999999877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20.399999999999999</v>
      </c>
      <c r="D86" s="2">
        <f>'PR-RAS'!E90</f>
        <v>3.53</v>
      </c>
      <c r="E86" s="2">
        <v>0</v>
      </c>
      <c r="F86" s="2">
        <v>0</v>
      </c>
      <c r="G86" s="3">
        <f t="shared" si="0"/>
        <v>2.3340999999999998</v>
      </c>
      <c r="H86" s="3">
        <f t="shared" si="1"/>
        <v>0.86999999999999877</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4173.32</v>
      </c>
      <c r="D121" s="2">
        <f>'PR-RAS'!E125</f>
        <v>3111.84</v>
      </c>
      <c r="E121" s="2">
        <v>0</v>
      </c>
      <c r="F121" s="2">
        <v>0</v>
      </c>
      <c r="G121" s="3">
        <f t="shared" si="0"/>
        <v>1247.6399999999999</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2113.3200000000002</v>
      </c>
      <c r="D122" s="2">
        <f>'PR-RAS'!E126</f>
        <v>2451.84</v>
      </c>
      <c r="E122" s="2">
        <v>0</v>
      </c>
      <c r="F122" s="2">
        <v>0</v>
      </c>
      <c r="G122" s="3">
        <f t="shared" si="0"/>
        <v>849.05700000000002</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2113.3200000000002</v>
      </c>
      <c r="D124" s="2">
        <f>'PR-RAS'!E128</f>
        <v>2451.84</v>
      </c>
      <c r="E124" s="2">
        <v>0</v>
      </c>
      <c r="F124" s="2">
        <v>0</v>
      </c>
      <c r="G124" s="3">
        <f t="shared" si="0"/>
        <v>863.09100000000001</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2060</v>
      </c>
      <c r="D125" s="2">
        <f>'PR-RAS'!E129</f>
        <v>660</v>
      </c>
      <c r="E125" s="2">
        <v>0</v>
      </c>
      <c r="F125" s="2">
        <v>0</v>
      </c>
      <c r="G125" s="3">
        <f t="shared" si="0"/>
        <v>419.12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2060</v>
      </c>
      <c r="D126" s="2">
        <f>'PR-RAS'!E130</f>
        <v>660</v>
      </c>
      <c r="E126" s="2">
        <v>0</v>
      </c>
      <c r="F126" s="2">
        <v>0</v>
      </c>
      <c r="G126" s="3">
        <f t="shared" si="0"/>
        <v>422.5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193717.82</v>
      </c>
      <c r="D130" s="2">
        <f>'PR-RAS'!E134</f>
        <v>233995.01</v>
      </c>
      <c r="E130" s="2">
        <v>0</v>
      </c>
      <c r="F130" s="2">
        <v>0</v>
      </c>
      <c r="G130" s="3">
        <f t="shared" si="0"/>
        <v>85360.311360000007</v>
      </c>
      <c r="H130" s="3">
        <f t="shared" si="1"/>
        <v>0.19000000000232831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193717.82</v>
      </c>
      <c r="D131" s="2">
        <f>'PR-RAS'!E135</f>
        <v>233995.01</v>
      </c>
      <c r="E131" s="2">
        <v>0</v>
      </c>
      <c r="F131" s="2">
        <v>0</v>
      </c>
      <c r="G131" s="3">
        <f t="shared" si="0"/>
        <v>86022.01920000001</v>
      </c>
      <c r="H131" s="3">
        <f t="shared" si="1"/>
        <v>0.19000000000232831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193717.82</v>
      </c>
      <c r="D132" s="2">
        <f>'PR-RAS'!E136</f>
        <v>208995.01</v>
      </c>
      <c r="E132" s="2">
        <v>0</v>
      </c>
      <c r="F132" s="2">
        <v>0</v>
      </c>
      <c r="G132" s="3">
        <f t="shared" si="0"/>
        <v>80133.727040000012</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25000</v>
      </c>
      <c r="E133" s="2">
        <v>0</v>
      </c>
      <c r="F133" s="2">
        <v>0</v>
      </c>
      <c r="G133" s="3">
        <f t="shared" si="0"/>
        <v>6600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1343859.96</v>
      </c>
      <c r="D148" s="2">
        <f>'PR-RAS'!E152</f>
        <v>1525812.8399999996</v>
      </c>
      <c r="E148" s="2">
        <v>0</v>
      </c>
      <c r="F148" s="2">
        <v>0</v>
      </c>
      <c r="G148" s="3">
        <f t="shared" si="0"/>
        <v>646136.38907999976</v>
      </c>
      <c r="H148" s="3">
        <f t="shared" si="1"/>
        <v>0.20000000041909516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1038137.5299999999</v>
      </c>
      <c r="D149" s="2">
        <f>'PR-RAS'!E153</f>
        <v>1195380.99</v>
      </c>
      <c r="E149" s="2">
        <v>0</v>
      </c>
      <c r="F149" s="2">
        <v>0</v>
      </c>
      <c r="G149" s="3">
        <f t="shared" si="0"/>
        <v>507477.12747999997</v>
      </c>
      <c r="H149" s="3">
        <f t="shared" si="1"/>
        <v>0.48000000009778887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859642.74</v>
      </c>
      <c r="D150" s="2">
        <f>'PR-RAS'!E154</f>
        <v>992383.64999999991</v>
      </c>
      <c r="E150" s="2">
        <v>0</v>
      </c>
      <c r="F150" s="2">
        <v>0</v>
      </c>
      <c r="G150" s="3">
        <f t="shared" si="0"/>
        <v>423817.09596000001</v>
      </c>
      <c r="H150" s="3">
        <f t="shared" si="1"/>
        <v>0.61000000010244548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849201.92</v>
      </c>
      <c r="D151" s="2">
        <f>'PR-RAS'!E155</f>
        <v>980379.85</v>
      </c>
      <c r="E151" s="2">
        <v>0</v>
      </c>
      <c r="F151" s="2">
        <v>0</v>
      </c>
      <c r="G151" s="3">
        <f t="shared" si="0"/>
        <v>421494.24300000002</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9186.69</v>
      </c>
      <c r="D153" s="2">
        <f>'PR-RAS'!E157</f>
        <v>8786.84</v>
      </c>
      <c r="E153" s="2">
        <v>0</v>
      </c>
      <c r="F153" s="2">
        <v>0</v>
      </c>
      <c r="G153" s="3">
        <f t="shared" si="0"/>
        <v>4067.5762400000003</v>
      </c>
      <c r="H153" s="3">
        <f t="shared" si="1"/>
        <v>0.46999999999934516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1254.1300000000001</v>
      </c>
      <c r="D154" s="2">
        <f>'PR-RAS'!E158</f>
        <v>3216.96</v>
      </c>
      <c r="E154" s="2">
        <v>0</v>
      </c>
      <c r="F154" s="2">
        <v>0</v>
      </c>
      <c r="G154" s="3">
        <f t="shared" si="0"/>
        <v>1176.2716499999999</v>
      </c>
      <c r="H154" s="3">
        <f t="shared" si="1"/>
        <v>0.17000000000007276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40087.83</v>
      </c>
      <c r="D155" s="2">
        <f>'PR-RAS'!E159</f>
        <v>42965.49</v>
      </c>
      <c r="E155" s="2">
        <v>0</v>
      </c>
      <c r="F155" s="2">
        <v>0</v>
      </c>
      <c r="G155" s="3">
        <f t="shared" si="0"/>
        <v>19406.89674</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138406.96</v>
      </c>
      <c r="D156" s="2">
        <f>'PR-RAS'!E160</f>
        <v>160031.85</v>
      </c>
      <c r="E156" s="2">
        <v>0</v>
      </c>
      <c r="F156" s="2">
        <v>0</v>
      </c>
      <c r="G156" s="3">
        <f t="shared" si="0"/>
        <v>71062.952300000004</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138406.96</v>
      </c>
      <c r="D158" s="2">
        <f>'PR-RAS'!E162</f>
        <v>160031.85</v>
      </c>
      <c r="E158" s="2">
        <v>0</v>
      </c>
      <c r="F158" s="2">
        <v>0</v>
      </c>
      <c r="G158" s="3">
        <f t="shared" si="0"/>
        <v>71979.893620000003</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182223.84999999998</v>
      </c>
      <c r="D160" s="2">
        <f>'PR-RAS'!E164</f>
        <v>210447.37999999998</v>
      </c>
      <c r="E160" s="2">
        <v>0</v>
      </c>
      <c r="F160" s="2">
        <v>0</v>
      </c>
      <c r="G160" s="3">
        <f t="shared" si="0"/>
        <v>95895.858989999979</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51380.770000000004</v>
      </c>
      <c r="D161" s="2">
        <f>'PR-RAS'!E165</f>
        <v>51506.69</v>
      </c>
      <c r="E161" s="2">
        <v>0</v>
      </c>
      <c r="F161" s="2">
        <v>0</v>
      </c>
      <c r="G161" s="3">
        <f t="shared" si="0"/>
        <v>24703.064000000006</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4315.41</v>
      </c>
      <c r="D162" s="2">
        <f>'PR-RAS'!E166</f>
        <v>3994.58</v>
      </c>
      <c r="E162" s="2">
        <v>0</v>
      </c>
      <c r="F162" s="2">
        <v>0</v>
      </c>
      <c r="G162" s="3">
        <f t="shared" si="0"/>
        <v>1981.03577</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46540.160000000003</v>
      </c>
      <c r="D163" s="2">
        <f>'PR-RAS'!E167</f>
        <v>46590.2</v>
      </c>
      <c r="E163" s="2">
        <v>0</v>
      </c>
      <c r="F163" s="2">
        <v>0</v>
      </c>
      <c r="G163" s="3">
        <f t="shared" si="0"/>
        <v>22634.73072</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525.20000000000005</v>
      </c>
      <c r="D164" s="2">
        <f>'PR-RAS'!E168</f>
        <v>921.91</v>
      </c>
      <c r="E164" s="2">
        <v>0</v>
      </c>
      <c r="F164" s="2">
        <v>0</v>
      </c>
      <c r="G164" s="3">
        <f t="shared" si="0"/>
        <v>386.15026</v>
      </c>
      <c r="H164" s="3">
        <f t="shared" si="1"/>
        <v>0.29000000000007731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96253.420000000013</v>
      </c>
      <c r="D166" s="2">
        <f>'PR-RAS'!E170</f>
        <v>114012.16</v>
      </c>
      <c r="E166" s="2">
        <v>0</v>
      </c>
      <c r="F166" s="2">
        <v>0</v>
      </c>
      <c r="G166" s="3">
        <f t="shared" si="0"/>
        <v>53505.827100000002</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22911.47</v>
      </c>
      <c r="D167" s="2">
        <f>'PR-RAS'!E171</f>
        <v>37012.33</v>
      </c>
      <c r="E167" s="2">
        <v>0</v>
      </c>
      <c r="F167" s="2">
        <v>0</v>
      </c>
      <c r="G167" s="3">
        <f t="shared" si="0"/>
        <v>16091.397580000001</v>
      </c>
      <c r="H167" s="3">
        <f t="shared" si="1"/>
        <v>0.80000000000291038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49526.98</v>
      </c>
      <c r="D168" s="2">
        <f>'PR-RAS'!E172</f>
        <v>49977.919999999998</v>
      </c>
      <c r="E168" s="2">
        <v>0</v>
      </c>
      <c r="F168" s="2">
        <v>0</v>
      </c>
      <c r="G168" s="3">
        <f t="shared" si="0"/>
        <v>24963.630940000003</v>
      </c>
      <c r="H168" s="3">
        <f t="shared" si="1"/>
        <v>9.9999999998544808E-2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19817.61</v>
      </c>
      <c r="D169" s="2">
        <f>'PR-RAS'!E173</f>
        <v>23667.63</v>
      </c>
      <c r="E169" s="2">
        <v>0</v>
      </c>
      <c r="F169" s="2">
        <v>0</v>
      </c>
      <c r="G169" s="3">
        <f t="shared" si="0"/>
        <v>11281.68216</v>
      </c>
      <c r="H169" s="3">
        <f t="shared" si="1"/>
        <v>0.75999999999839929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2276.0500000000002</v>
      </c>
      <c r="D170" s="2">
        <f>'PR-RAS'!E174</f>
        <v>983.51</v>
      </c>
      <c r="E170" s="2">
        <v>0</v>
      </c>
      <c r="F170" s="2">
        <v>0</v>
      </c>
      <c r="G170" s="3">
        <f t="shared" si="0"/>
        <v>717.07883000000004</v>
      </c>
      <c r="H170" s="3">
        <f t="shared" si="1"/>
        <v>0.54000000000019099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1434.89</v>
      </c>
      <c r="D171" s="2">
        <f>'PR-RAS'!E175</f>
        <v>1882.14</v>
      </c>
      <c r="E171" s="2">
        <v>0</v>
      </c>
      <c r="F171" s="2">
        <v>0</v>
      </c>
      <c r="G171" s="3">
        <f t="shared" si="0"/>
        <v>883.85890000000006</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286.42</v>
      </c>
      <c r="D173" s="2">
        <f>'PR-RAS'!E177</f>
        <v>488.63</v>
      </c>
      <c r="E173" s="2">
        <v>0</v>
      </c>
      <c r="F173" s="2">
        <v>0</v>
      </c>
      <c r="G173" s="3">
        <f t="shared" si="0"/>
        <v>217.35296</v>
      </c>
      <c r="H173" s="3">
        <f t="shared" si="1"/>
        <v>0.79000000000002046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26040.550000000003</v>
      </c>
      <c r="D174" s="2">
        <f>'PR-RAS'!E178</f>
        <v>31018.699999999997</v>
      </c>
      <c r="E174" s="2">
        <v>0</v>
      </c>
      <c r="F174" s="2">
        <v>0</v>
      </c>
      <c r="G174" s="3">
        <f t="shared" si="0"/>
        <v>15237.485349999999</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2138.5500000000002</v>
      </c>
      <c r="D175" s="2">
        <f>'PR-RAS'!E179</f>
        <v>2314.58</v>
      </c>
      <c r="E175" s="2">
        <v>0</v>
      </c>
      <c r="F175" s="2">
        <v>0</v>
      </c>
      <c r="G175" s="3">
        <f t="shared" si="0"/>
        <v>1177.5815399999999</v>
      </c>
      <c r="H175" s="3">
        <f t="shared" si="1"/>
        <v>0.86999999999989086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2222.31</v>
      </c>
      <c r="D176" s="2">
        <f>'PR-RAS'!E180</f>
        <v>4910.68</v>
      </c>
      <c r="E176" s="2">
        <v>0</v>
      </c>
      <c r="F176" s="2">
        <v>0</v>
      </c>
      <c r="G176" s="3">
        <f t="shared" si="0"/>
        <v>2107.6422499999999</v>
      </c>
      <c r="H176" s="3">
        <f t="shared" si="1"/>
        <v>0.62999999999965439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8058.74</v>
      </c>
      <c r="D178" s="2">
        <f>'PR-RAS'!E182</f>
        <v>9812.6299999999992</v>
      </c>
      <c r="E178" s="2">
        <v>0</v>
      </c>
      <c r="F178" s="2">
        <v>0</v>
      </c>
      <c r="G178" s="3">
        <f t="shared" si="0"/>
        <v>4900.0679999999993</v>
      </c>
      <c r="H178" s="3">
        <f t="shared" si="1"/>
        <v>0.63000000000101863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3011.99</v>
      </c>
      <c r="D180" s="2">
        <f>'PR-RAS'!E184</f>
        <v>3891.35</v>
      </c>
      <c r="E180" s="2">
        <v>0</v>
      </c>
      <c r="F180" s="2">
        <v>0</v>
      </c>
      <c r="G180" s="3">
        <f t="shared" si="0"/>
        <v>1932.2495099999996</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1656.54</v>
      </c>
      <c r="D181" s="2">
        <f>'PR-RAS'!E185</f>
        <v>3526.72</v>
      </c>
      <c r="E181" s="2">
        <v>0</v>
      </c>
      <c r="F181" s="2">
        <v>0</v>
      </c>
      <c r="G181" s="3">
        <f t="shared" si="0"/>
        <v>1567.7963999999999</v>
      </c>
      <c r="H181" s="3">
        <f t="shared" si="1"/>
        <v>0.74000000000023647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8952.42</v>
      </c>
      <c r="D182" s="2">
        <f>'PR-RAS'!E186</f>
        <v>6562.74</v>
      </c>
      <c r="E182" s="2">
        <v>0</v>
      </c>
      <c r="F182" s="2">
        <v>0</v>
      </c>
      <c r="G182" s="3">
        <f t="shared" si="0"/>
        <v>3996.0999000000002</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8549.11</v>
      </c>
      <c r="D190" s="2">
        <f>'PR-RAS'!E194</f>
        <v>13909.83</v>
      </c>
      <c r="E190" s="2">
        <v>0</v>
      </c>
      <c r="F190" s="2">
        <v>0</v>
      </c>
      <c r="G190" s="3">
        <f t="shared" si="0"/>
        <v>6873.6975300000004</v>
      </c>
      <c r="H190" s="3">
        <f t="shared" si="1"/>
        <v>0.28000000000065484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321.04000000000002</v>
      </c>
      <c r="D192" s="2">
        <f>'PR-RAS'!E196</f>
        <v>802.6</v>
      </c>
      <c r="E192" s="2">
        <v>0</v>
      </c>
      <c r="F192" s="2">
        <v>0</v>
      </c>
      <c r="G192" s="3">
        <f t="shared" si="0"/>
        <v>367.91183999999998</v>
      </c>
      <c r="H192" s="3">
        <f t="shared" si="1"/>
        <v>0.43999999999999773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263.20999999999998</v>
      </c>
      <c r="D193" s="2">
        <f>'PR-RAS'!E197</f>
        <v>678.43</v>
      </c>
      <c r="E193" s="2">
        <v>0</v>
      </c>
      <c r="F193" s="2">
        <v>0</v>
      </c>
      <c r="G193" s="3">
        <f t="shared" si="0"/>
        <v>311.05343999999997</v>
      </c>
      <c r="H193" s="3">
        <f t="shared" si="1"/>
        <v>0.63999999999992951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981.67</v>
      </c>
      <c r="D194" s="2">
        <f>'PR-RAS'!E198</f>
        <v>1500.1</v>
      </c>
      <c r="E194" s="2">
        <v>0</v>
      </c>
      <c r="F194" s="2">
        <v>0</v>
      </c>
      <c r="G194" s="3">
        <f t="shared" si="0"/>
        <v>768.50090999999998</v>
      </c>
      <c r="H194" s="3">
        <f t="shared" si="1"/>
        <v>0.42999999999994998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4604</v>
      </c>
      <c r="E195" s="2">
        <v>0</v>
      </c>
      <c r="F195" s="2">
        <v>0</v>
      </c>
      <c r="G195" s="3">
        <f t="shared" si="0"/>
        <v>2492.5120000000002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3343.19</v>
      </c>
      <c r="D197" s="2">
        <f>'PR-RAS'!E201</f>
        <v>6324.7</v>
      </c>
      <c r="E197" s="2">
        <v>0</v>
      </c>
      <c r="F197" s="2">
        <v>0</v>
      </c>
      <c r="G197" s="3">
        <f t="shared" si="0"/>
        <v>3134.5476400000002</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465.81</v>
      </c>
      <c r="D198" s="2">
        <f>'PR-RAS'!E202</f>
        <v>428.2</v>
      </c>
      <c r="E198" s="2">
        <v>0</v>
      </c>
      <c r="F198" s="2">
        <v>0</v>
      </c>
      <c r="G198" s="3">
        <f t="shared" si="0"/>
        <v>260.47537</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465.81</v>
      </c>
      <c r="D212" s="2">
        <f>'PR-RAS'!E216</f>
        <v>428.2</v>
      </c>
      <c r="E212" s="2">
        <v>0</v>
      </c>
      <c r="F212" s="2">
        <v>0</v>
      </c>
      <c r="G212" s="3">
        <f t="shared" si="0"/>
        <v>278.98631</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465.81</v>
      </c>
      <c r="D213" s="2">
        <f>'PR-RAS'!E217</f>
        <v>428.2</v>
      </c>
      <c r="E213" s="2">
        <v>0</v>
      </c>
      <c r="F213" s="2">
        <v>0</v>
      </c>
      <c r="G213" s="3">
        <f t="shared" si="0"/>
        <v>280.30851999999999</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122470.27</v>
      </c>
      <c r="D258" s="2">
        <f>'PR-RAS'!E262</f>
        <v>119011.38</v>
      </c>
      <c r="E258" s="2">
        <v>0</v>
      </c>
      <c r="F258" s="2">
        <v>0</v>
      </c>
      <c r="G258" s="3">
        <f t="shared" si="0"/>
        <v>92646.708710000006</v>
      </c>
      <c r="H258" s="3">
        <f t="shared" si="1"/>
        <v>0.65000000000873115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122470.27</v>
      </c>
      <c r="D265" s="2">
        <f>'PR-RAS'!E269</f>
        <v>119011.38</v>
      </c>
      <c r="E265" s="2">
        <v>0</v>
      </c>
      <c r="F265" s="2">
        <v>0</v>
      </c>
      <c r="G265" s="3">
        <f t="shared" si="0"/>
        <v>95170.159920000006</v>
      </c>
      <c r="H265" s="3">
        <f t="shared" si="1"/>
        <v>0.65000000000873115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741.46</v>
      </c>
      <c r="D266" s="2">
        <f>'PR-RAS'!E270</f>
        <v>0</v>
      </c>
      <c r="E266" s="2">
        <v>0</v>
      </c>
      <c r="F266" s="2">
        <v>0</v>
      </c>
      <c r="G266" s="3">
        <f t="shared" si="0"/>
        <v>196.48690000000002</v>
      </c>
      <c r="H266" s="3">
        <f t="shared" si="1"/>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121728.81</v>
      </c>
      <c r="D267" s="2">
        <f>'PR-RAS'!E271</f>
        <v>119011.38</v>
      </c>
      <c r="E267" s="2">
        <v>0</v>
      </c>
      <c r="F267" s="2">
        <v>0</v>
      </c>
      <c r="G267" s="3">
        <f t="shared" si="0"/>
        <v>95693.917620000007</v>
      </c>
      <c r="H267" s="3">
        <f t="shared" si="1"/>
        <v>0.57000000000698492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562.5</v>
      </c>
      <c r="D269" s="2">
        <f>'PR-RAS'!E273</f>
        <v>544.89</v>
      </c>
      <c r="E269" s="2">
        <v>0</v>
      </c>
      <c r="F269" s="2">
        <v>0</v>
      </c>
      <c r="G269" s="3">
        <f t="shared" si="0"/>
        <v>442.81103999999999</v>
      </c>
      <c r="H269" s="3">
        <f t="shared" si="1"/>
        <v>0.61000000000001364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562.5</v>
      </c>
      <c r="D270" s="2">
        <f>'PR-RAS'!E274</f>
        <v>544.89</v>
      </c>
      <c r="E270" s="2">
        <v>0</v>
      </c>
      <c r="F270" s="2">
        <v>0</v>
      </c>
      <c r="G270" s="3">
        <f t="shared" si="0"/>
        <v>444.46332000000001</v>
      </c>
      <c r="H270" s="3">
        <f t="shared" si="1"/>
        <v>0.61000000000001364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562.5</v>
      </c>
      <c r="D272" s="2">
        <f>'PR-RAS'!E276</f>
        <v>544.89</v>
      </c>
      <c r="E272" s="2">
        <v>0</v>
      </c>
      <c r="F272" s="2">
        <v>0</v>
      </c>
      <c r="G272" s="3">
        <f t="shared" si="0"/>
        <v>447.76788000000005</v>
      </c>
      <c r="H272" s="3">
        <f t="shared" si="1"/>
        <v>0.61000000000001364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1343859.96</v>
      </c>
      <c r="D295" s="2">
        <f>'PR-RAS'!E299</f>
        <v>1525812.8399999996</v>
      </c>
      <c r="E295" s="2">
        <v>0</v>
      </c>
      <c r="F295" s="2">
        <v>0</v>
      </c>
      <c r="G295" s="3">
        <f t="shared" si="12"/>
        <v>1292272.7781599995</v>
      </c>
      <c r="H295" s="3">
        <f t="shared" si="13"/>
        <v>0.20000000041909516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11672.320000000065</v>
      </c>
      <c r="D296" s="2">
        <f>'PR-RAS'!E300</f>
        <v>0</v>
      </c>
      <c r="E296" s="2">
        <v>0</v>
      </c>
      <c r="F296" s="2">
        <v>0</v>
      </c>
      <c r="G296" s="3">
        <f t="shared" si="12"/>
        <v>3443.3344000000188</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36692.429999999236</v>
      </c>
      <c r="E297" s="2">
        <v>0</v>
      </c>
      <c r="F297" s="2">
        <v>0</v>
      </c>
      <c r="G297" s="3">
        <f t="shared" si="12"/>
        <v>21721.918559999547</v>
      </c>
      <c r="H297" s="3">
        <f t="shared" si="13"/>
        <v>0.42999999923631549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12268.41</v>
      </c>
      <c r="D298" s="2">
        <f>'PR-RAS'!E302</f>
        <v>0</v>
      </c>
      <c r="E298" s="2">
        <v>0</v>
      </c>
      <c r="F298" s="2">
        <v>0</v>
      </c>
      <c r="G298" s="3">
        <f t="shared" si="12"/>
        <v>3643.7177699999997</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2664.37</v>
      </c>
      <c r="E299" s="2">
        <v>0</v>
      </c>
      <c r="F299" s="2">
        <v>0</v>
      </c>
      <c r="G299" s="3">
        <f t="shared" si="12"/>
        <v>1587.9645199999998</v>
      </c>
      <c r="H299" s="3">
        <f t="shared" si="13"/>
        <v>0.36999999999989086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642.99</v>
      </c>
      <c r="D300" s="2">
        <f>'PR-RAS'!E304</f>
        <v>88877.94</v>
      </c>
      <c r="E300" s="2">
        <v>0</v>
      </c>
      <c r="F300" s="2">
        <v>0</v>
      </c>
      <c r="G300" s="3">
        <f t="shared" si="12"/>
        <v>53341.262129999996</v>
      </c>
      <c r="H300" s="3">
        <f t="shared" si="13"/>
        <v>6.9999999997662599E-2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589.41</v>
      </c>
      <c r="D301" s="2">
        <f>'PR-RAS'!E305</f>
        <v>605.34</v>
      </c>
      <c r="E301" s="2">
        <v>0</v>
      </c>
      <c r="F301" s="2">
        <v>0</v>
      </c>
      <c r="G301" s="3">
        <f t="shared" si="12"/>
        <v>540.02700000000004</v>
      </c>
      <c r="H301" s="3">
        <f t="shared" si="13"/>
        <v>0.75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0.73</v>
      </c>
      <c r="E302" s="2">
        <v>0</v>
      </c>
      <c r="F302" s="2">
        <v>0</v>
      </c>
      <c r="G302" s="3">
        <f t="shared" si="12"/>
        <v>0.43945999999999996</v>
      </c>
      <c r="H302" s="3">
        <f t="shared" si="13"/>
        <v>0.27</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26605.1</v>
      </c>
      <c r="D355" s="2">
        <f>'PR-RAS'!E360</f>
        <v>59773.84</v>
      </c>
      <c r="E355" s="2">
        <v>0</v>
      </c>
      <c r="F355" s="2">
        <v>0</v>
      </c>
      <c r="G355" s="3">
        <f t="shared" si="12"/>
        <v>51738.08412</v>
      </c>
      <c r="H355" s="3">
        <f t="shared" si="13"/>
        <v>0.26000000000203727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26605.1</v>
      </c>
      <c r="D368" s="2">
        <f>'PR-RAS'!E373</f>
        <v>59773.84</v>
      </c>
      <c r="E368" s="2">
        <v>0</v>
      </c>
      <c r="F368" s="2">
        <v>0</v>
      </c>
      <c r="G368" s="3">
        <f t="shared" si="12"/>
        <v>53638.07026</v>
      </c>
      <c r="H368" s="3">
        <f t="shared" si="13"/>
        <v>0.26000000000203727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17578.23</v>
      </c>
      <c r="D374" s="2">
        <f>'PR-RAS'!E379</f>
        <v>48127.42</v>
      </c>
      <c r="E374" s="2">
        <v>0</v>
      </c>
      <c r="F374" s="2">
        <v>0</v>
      </c>
      <c r="G374" s="3">
        <f t="shared" si="12"/>
        <v>42459.735109999994</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15121.98</v>
      </c>
      <c r="D375" s="2">
        <f>'PR-RAS'!E380</f>
        <v>45618.28</v>
      </c>
      <c r="E375" s="2">
        <v>0</v>
      </c>
      <c r="F375" s="2">
        <v>0</v>
      </c>
      <c r="G375" s="3">
        <f t="shared" si="12"/>
        <v>39778.093959999998</v>
      </c>
      <c r="H375" s="3">
        <f t="shared" si="13"/>
        <v>0.2999999999992724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177.89</v>
      </c>
      <c r="E380" s="2">
        <v>0</v>
      </c>
      <c r="F380" s="2">
        <v>0</v>
      </c>
      <c r="G380" s="3">
        <f t="shared" si="12"/>
        <v>134.84062</v>
      </c>
      <c r="H380" s="3">
        <f t="shared" si="13"/>
        <v>0.11000000000001364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2456.25</v>
      </c>
      <c r="D381" s="2">
        <f>'PR-RAS'!E386</f>
        <v>2331.25</v>
      </c>
      <c r="E381" s="2">
        <v>0</v>
      </c>
      <c r="F381" s="2">
        <v>0</v>
      </c>
      <c r="G381" s="3">
        <f t="shared" si="12"/>
        <v>2705.125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9026.8700000000008</v>
      </c>
      <c r="D388" s="2">
        <f>'PR-RAS'!E393</f>
        <v>11646.42</v>
      </c>
      <c r="E388" s="2">
        <v>0</v>
      </c>
      <c r="F388" s="2">
        <v>0</v>
      </c>
      <c r="G388" s="3">
        <f t="shared" si="12"/>
        <v>12507.72777</v>
      </c>
      <c r="H388" s="3">
        <f t="shared" si="13"/>
        <v>0.5499999999992724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9026.8700000000008</v>
      </c>
      <c r="D389" s="2">
        <f>'PR-RAS'!E394</f>
        <v>11646.42</v>
      </c>
      <c r="E389" s="2">
        <v>0</v>
      </c>
      <c r="F389" s="2">
        <v>0</v>
      </c>
      <c r="G389" s="3">
        <f t="shared" si="12"/>
        <v>12540.047479999999</v>
      </c>
      <c r="H389" s="3">
        <f t="shared" si="13"/>
        <v>0.5499999999992724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26605.1</v>
      </c>
      <c r="D413" s="2">
        <f>'PR-RAS'!E418</f>
        <v>59773.84</v>
      </c>
      <c r="E413" s="2">
        <v>0</v>
      </c>
      <c r="F413" s="2">
        <v>0</v>
      </c>
      <c r="G413" s="3">
        <f t="shared" si="12"/>
        <v>60214.945359999998</v>
      </c>
      <c r="H413" s="3">
        <f t="shared" si="13"/>
        <v>0.26000000000203727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1355532.28</v>
      </c>
      <c r="D417" s="2">
        <f>'PR-RAS'!E422</f>
        <v>1489120.4100000004</v>
      </c>
      <c r="E417" s="2">
        <v>0</v>
      </c>
      <c r="F417" s="2">
        <v>0</v>
      </c>
      <c r="G417" s="3">
        <f t="shared" si="12"/>
        <v>1802849.6096000001</v>
      </c>
      <c r="H417" s="3">
        <f t="shared" si="13"/>
        <v>0.69000000040978193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1370465.06</v>
      </c>
      <c r="D418" s="2">
        <f>'PR-RAS'!E423</f>
        <v>1585586.6799999997</v>
      </c>
      <c r="E418" s="2">
        <v>0</v>
      </c>
      <c r="F418" s="2">
        <v>0</v>
      </c>
      <c r="G418" s="3">
        <f t="shared" si="12"/>
        <v>1893863.2211399998</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14932.780000000028</v>
      </c>
      <c r="D420" s="2">
        <f>'PR-RAS'!E425</f>
        <v>96466.26999999932</v>
      </c>
      <c r="E420" s="2">
        <v>0</v>
      </c>
      <c r="F420" s="2">
        <v>0</v>
      </c>
      <c r="G420" s="3">
        <f t="shared" si="12"/>
        <v>87095.569079999434</v>
      </c>
      <c r="H420" s="3">
        <f t="shared" si="13"/>
        <v>0.48999999929219484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12268.41</v>
      </c>
      <c r="D421" s="2">
        <f>'PR-RAS'!E426</f>
        <v>0</v>
      </c>
      <c r="E421" s="2">
        <v>0</v>
      </c>
      <c r="F421" s="2">
        <v>0</v>
      </c>
      <c r="G421" s="3">
        <f t="shared" si="12"/>
        <v>5152.7321999999995</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2664.37</v>
      </c>
      <c r="E422" s="2">
        <v>0</v>
      </c>
      <c r="F422" s="2">
        <v>0</v>
      </c>
      <c r="G422" s="3">
        <f t="shared" si="12"/>
        <v>2243.3995399999999</v>
      </c>
      <c r="H422" s="3">
        <f t="shared" si="13"/>
        <v>0.36999999999989086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642.99</v>
      </c>
      <c r="D423" s="2">
        <f>'PR-RAS'!E428</f>
        <v>88877.94</v>
      </c>
      <c r="E423" s="2">
        <v>0</v>
      </c>
      <c r="F423" s="2">
        <v>0</v>
      </c>
      <c r="G423" s="3">
        <f t="shared" si="12"/>
        <v>75284.323139999993</v>
      </c>
      <c r="H423" s="3">
        <f t="shared" si="13"/>
        <v>6.9999999997662599E-2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1355532.28</v>
      </c>
      <c r="D637" s="2">
        <f>'PR-RAS'!E643</f>
        <v>1489120.4100000004</v>
      </c>
      <c r="E637" s="2">
        <v>0</v>
      </c>
      <c r="F637" s="2">
        <v>0</v>
      </c>
      <c r="G637" s="3">
        <f t="shared" si="14"/>
        <v>2756279.6916000005</v>
      </c>
      <c r="H637" s="3">
        <f t="shared" si="15"/>
        <v>0.69000000040978193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1370465.06</v>
      </c>
      <c r="D638" s="2">
        <f>'PR-RAS'!E644</f>
        <v>1585586.6799999997</v>
      </c>
      <c r="E638" s="2">
        <v>0</v>
      </c>
      <c r="F638" s="2">
        <v>0</v>
      </c>
      <c r="G638" s="3">
        <f t="shared" si="14"/>
        <v>2893023.6735399999</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14932.780000000028</v>
      </c>
      <c r="D640" s="2">
        <f>'PR-RAS'!E646</f>
        <v>96466.26999999932</v>
      </c>
      <c r="E640" s="2">
        <v>0</v>
      </c>
      <c r="F640" s="2">
        <v>0</v>
      </c>
      <c r="G640" s="3">
        <f t="shared" si="14"/>
        <v>132825.93947999916</v>
      </c>
      <c r="H640" s="3">
        <f t="shared" si="15"/>
        <v>0.48999999929219484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12268.41</v>
      </c>
      <c r="D641" s="2">
        <f>'PR-RAS'!E647</f>
        <v>0</v>
      </c>
      <c r="E641" s="2">
        <v>0</v>
      </c>
      <c r="F641" s="2">
        <v>0</v>
      </c>
      <c r="G641" s="3">
        <f t="shared" si="14"/>
        <v>7851.7824000000001</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2664.37</v>
      </c>
      <c r="E642" s="2">
        <v>0</v>
      </c>
      <c r="F642" s="2">
        <v>0</v>
      </c>
      <c r="G642" s="3">
        <f t="shared" si="14"/>
        <v>3415.7223399999998</v>
      </c>
      <c r="H642" s="3">
        <f t="shared" si="15"/>
        <v>0.36999999999989086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2664.3700000000281</v>
      </c>
      <c r="D644" s="2">
        <f>'PR-RAS'!E650</f>
        <v>99130.639999999315</v>
      </c>
      <c r="E644" s="2">
        <v>0</v>
      </c>
      <c r="F644" s="2">
        <v>0</v>
      </c>
      <c r="G644" s="3">
        <f t="shared" si="14"/>
        <v>129195.19294999914</v>
      </c>
      <c r="H644" s="3">
        <f t="shared" si="15"/>
        <v>0.73000000071260729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85885.17</v>
      </c>
      <c r="D645" s="2">
        <f>'PR-RAS'!E651</f>
        <v>0</v>
      </c>
      <c r="E645" s="2">
        <v>0</v>
      </c>
      <c r="F645" s="2">
        <v>0</v>
      </c>
      <c r="G645" s="3">
        <f t="shared" si="14"/>
        <v>55310.049480000001</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27381.89</v>
      </c>
      <c r="D646" s="2">
        <f>'PR-RAS'!E653</f>
        <v>4200.3</v>
      </c>
      <c r="E646" s="2">
        <v>0</v>
      </c>
      <c r="F646" s="2">
        <v>0</v>
      </c>
      <c r="G646" s="3">
        <f t="shared" si="14"/>
        <v>23079.706050000001</v>
      </c>
      <c r="H646" s="3">
        <f t="shared" si="15"/>
        <v>0.41000000000076398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1335532.28</v>
      </c>
      <c r="D647" s="2">
        <f>'PR-RAS'!E654</f>
        <v>1489120.41</v>
      </c>
      <c r="E647" s="2">
        <v>0</v>
      </c>
      <c r="F647" s="2">
        <v>0</v>
      </c>
      <c r="G647" s="3">
        <f t="shared" si="14"/>
        <v>2786697.4225999997</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1358713.87</v>
      </c>
      <c r="D648" s="2">
        <f>'PR-RAS'!E655</f>
        <v>1493320.71</v>
      </c>
      <c r="E648" s="2">
        <v>0</v>
      </c>
      <c r="F648" s="2">
        <v>0</v>
      </c>
      <c r="G648" s="3">
        <f t="shared" si="14"/>
        <v>2811444.8726300001</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4200.2999999998137</v>
      </c>
      <c r="D649" s="2">
        <f>'PR-RAS'!E656</f>
        <v>0</v>
      </c>
      <c r="E649" s="2">
        <v>0</v>
      </c>
      <c r="F649" s="2">
        <v>0</v>
      </c>
      <c r="G649" s="3">
        <f t="shared" si="14"/>
        <v>2721.7943999998793</v>
      </c>
      <c r="H649" s="3">
        <f t="shared" si="15"/>
        <v>0.29999999981373549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35</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1083612.74</v>
      </c>
      <c r="D676" s="2">
        <f>'PR-RAS'!E683</f>
        <v>1141572.2</v>
      </c>
      <c r="E676" s="2">
        <v>0</v>
      </c>
      <c r="F676" s="2">
        <v>0</v>
      </c>
      <c r="G676" s="3">
        <f t="shared" si="14"/>
        <v>2272561.0694999998</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6874.04</v>
      </c>
      <c r="D677" s="2">
        <f>'PR-RAS'!E684</f>
        <v>22732.400000000001</v>
      </c>
      <c r="E677" s="2">
        <v>0</v>
      </c>
      <c r="F677" s="2">
        <v>0</v>
      </c>
      <c r="G677" s="3">
        <f t="shared" si="14"/>
        <v>35381.055840000008</v>
      </c>
      <c r="H677" s="3">
        <f t="shared" si="15"/>
        <v>0.44000000000141881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8913.0300000000007</v>
      </c>
      <c r="D678" s="2">
        <f>'PR-RAS'!E685</f>
        <v>10466.629999999999</v>
      </c>
      <c r="E678" s="2">
        <v>0</v>
      </c>
      <c r="F678" s="2">
        <v>0</v>
      </c>
      <c r="G678" s="3">
        <f t="shared" si="14"/>
        <v>20205.938330000001</v>
      </c>
      <c r="H678" s="3">
        <f t="shared" si="15"/>
        <v>0.40000000000145519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1300</v>
      </c>
      <c r="D679" s="2">
        <f>'PR-RAS'!E686</f>
        <v>22685.45</v>
      </c>
      <c r="E679" s="2">
        <v>0</v>
      </c>
      <c r="F679" s="2">
        <v>0</v>
      </c>
      <c r="G679" s="3">
        <f t="shared" si="14"/>
        <v>31642.870200000005</v>
      </c>
      <c r="H679" s="3">
        <f t="shared" si="15"/>
        <v>0.4500000000007276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2810</v>
      </c>
      <c r="E725" s="2">
        <v>0</v>
      </c>
      <c r="F725" s="2">
        <v>0</v>
      </c>
      <c r="G725" s="3">
        <f t="shared" si="14"/>
        <v>4068.8799999999997</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46540.160000000003</v>
      </c>
      <c r="D727" s="2">
        <f>'PR-RAS'!E734</f>
        <v>46590.2</v>
      </c>
      <c r="E727" s="2">
        <v>0</v>
      </c>
      <c r="F727" s="2">
        <v>0</v>
      </c>
      <c r="G727" s="3">
        <f t="shared" si="14"/>
        <v>101437.12655999999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2320.15</v>
      </c>
      <c r="D729" s="2">
        <f>'PR-RAS'!E736</f>
        <v>3376.8</v>
      </c>
      <c r="E729" s="2">
        <v>0</v>
      </c>
      <c r="F729" s="2">
        <v>0</v>
      </c>
      <c r="G729" s="3">
        <f t="shared" si="14"/>
        <v>6605.69</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785.02</v>
      </c>
      <c r="D731" s="2">
        <f>'PR-RAS'!E738</f>
        <v>0</v>
      </c>
      <c r="E731" s="2">
        <v>0</v>
      </c>
      <c r="F731" s="2">
        <v>0</v>
      </c>
      <c r="G731" s="3">
        <f t="shared" si="14"/>
        <v>573.06459999999993</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4604</v>
      </c>
      <c r="E737" s="2">
        <v>0</v>
      </c>
      <c r="F737" s="2">
        <v>0</v>
      </c>
      <c r="G737" s="3">
        <f t="shared" si="28"/>
        <v>9456.1280000000006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741.46</v>
      </c>
      <c r="D843" s="2">
        <f>'PR-RAS'!E850</f>
        <v>0</v>
      </c>
      <c r="E843" s="2">
        <v>0</v>
      </c>
      <c r="F843" s="2">
        <v>0</v>
      </c>
      <c r="G843" s="3">
        <f t="shared" si="34"/>
        <v>624.30931999999996</v>
      </c>
      <c r="H843" s="3">
        <f t="shared" si="35"/>
        <v>0.46000000000003638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121728.81</v>
      </c>
      <c r="D844" s="2">
        <f>'PR-RAS'!E851</f>
        <v>119011.38</v>
      </c>
      <c r="E844" s="2">
        <v>0</v>
      </c>
      <c r="F844" s="2">
        <v>0</v>
      </c>
      <c r="G844" s="3">
        <f t="shared" si="34"/>
        <v>303270.57351000002</v>
      </c>
      <c r="H844" s="3">
        <f t="shared" si="35"/>
        <v>0.57000000000698492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655037.85</v>
      </c>
      <c r="D1011" s="7">
        <f>BILANCA!E6</f>
        <v>1665565.91</v>
      </c>
      <c r="E1011" s="7">
        <v>0</v>
      </c>
      <c r="F1011" s="7">
        <v>0</v>
      </c>
      <c r="G1011" s="8">
        <f t="shared" ref="G1011:G1306" si="38">B1011/1000*C1011+B1011/500*D1011</f>
        <v>3986.1696700000002</v>
      </c>
      <c r="H1011" s="8">
        <f t="shared" si="35"/>
        <v>0.2400000001071021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563354.19999999995</v>
      </c>
      <c r="D1012" s="2">
        <f>BILANCA!E7</f>
        <v>1574075.89</v>
      </c>
      <c r="E1012" s="2">
        <v>0</v>
      </c>
      <c r="F1012" s="2">
        <v>0</v>
      </c>
      <c r="G1012" s="3">
        <f t="shared" si="38"/>
        <v>7423.0119599999998</v>
      </c>
      <c r="H1012" s="3">
        <f t="shared" si="3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563354.19999999995</v>
      </c>
      <c r="D1017" s="2">
        <f>BILANCA!E12</f>
        <v>1574075.89</v>
      </c>
      <c r="E1017" s="2">
        <v>0</v>
      </c>
      <c r="F1017" s="2">
        <v>0</v>
      </c>
      <c r="G1017" s="3">
        <f t="shared" si="38"/>
        <v>25980.541859999998</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508175</v>
      </c>
      <c r="D1018" s="2">
        <f>BILANCA!E13</f>
        <v>1490683.25</v>
      </c>
      <c r="E1018" s="2">
        <v>0</v>
      </c>
      <c r="F1018" s="2">
        <v>0</v>
      </c>
      <c r="G1018" s="3">
        <f t="shared" si="38"/>
        <v>27916.332000000002</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501507.52</v>
      </c>
      <c r="D1020" s="2">
        <f>BILANCA!E15</f>
        <v>1484933.49</v>
      </c>
      <c r="E1020" s="2">
        <v>0</v>
      </c>
      <c r="F1020" s="2">
        <v>0</v>
      </c>
      <c r="G1020" s="3">
        <f t="shared" si="38"/>
        <v>34713.745000000003</v>
      </c>
      <c r="H1020" s="3">
        <f t="shared" si="35"/>
        <v>0.96999999997206032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15981.49</v>
      </c>
      <c r="D1022" s="2">
        <f>BILANCA!E17</f>
        <v>15981.49</v>
      </c>
      <c r="E1022" s="2">
        <v>0</v>
      </c>
      <c r="F1022" s="2">
        <v>0</v>
      </c>
      <c r="G1022" s="3">
        <f t="shared" si="38"/>
        <v>575.33364000000006</v>
      </c>
      <c r="H1022" s="3">
        <f t="shared" si="35"/>
        <v>0.97999999999956344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9314.01</v>
      </c>
      <c r="D1023" s="2">
        <f>BILANCA!E18</f>
        <v>10231.73</v>
      </c>
      <c r="E1023" s="2">
        <v>0</v>
      </c>
      <c r="F1023" s="2">
        <v>0</v>
      </c>
      <c r="G1023" s="3">
        <f t="shared" si="38"/>
        <v>387.10710999999998</v>
      </c>
      <c r="H1023" s="3">
        <f t="shared" si="35"/>
        <v>0.28000000000065484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46646.79999999993</v>
      </c>
      <c r="D1024" s="2">
        <f>BILANCA!E19</f>
        <v>73949.729999999981</v>
      </c>
      <c r="E1024" s="2">
        <v>0</v>
      </c>
      <c r="F1024" s="2">
        <v>0</v>
      </c>
      <c r="G1024" s="3">
        <f t="shared" si="38"/>
        <v>2723.6476399999983</v>
      </c>
      <c r="H1024" s="3">
        <f t="shared" si="35"/>
        <v>0.47000000008847564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193988.79</v>
      </c>
      <c r="D1025" s="2">
        <f>BILANCA!E20</f>
        <v>214607.07</v>
      </c>
      <c r="E1025" s="2">
        <v>0</v>
      </c>
      <c r="F1025" s="2">
        <v>0</v>
      </c>
      <c r="G1025" s="3">
        <f t="shared" si="38"/>
        <v>9348.0439499999993</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18887.22</v>
      </c>
      <c r="D1026" s="2">
        <f>BILANCA!E21</f>
        <v>43887.22</v>
      </c>
      <c r="E1026" s="2">
        <v>0</v>
      </c>
      <c r="F1026" s="2">
        <v>0</v>
      </c>
      <c r="G1026" s="3">
        <f t="shared" si="38"/>
        <v>1706.58656</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11087.83</v>
      </c>
      <c r="D1027" s="2">
        <f>BILANCA!E22</f>
        <v>11087.83</v>
      </c>
      <c r="E1027" s="2">
        <v>0</v>
      </c>
      <c r="F1027" s="2">
        <v>0</v>
      </c>
      <c r="G1027" s="3">
        <f t="shared" si="38"/>
        <v>565.47933</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469.57</v>
      </c>
      <c r="D1028" s="2">
        <f>BILANCA!E23</f>
        <v>469.57</v>
      </c>
      <c r="E1028" s="2">
        <v>0</v>
      </c>
      <c r="F1028" s="2">
        <v>0</v>
      </c>
      <c r="G1028" s="3">
        <f t="shared" si="38"/>
        <v>25.356779999999997</v>
      </c>
      <c r="H1028" s="3">
        <f t="shared" si="35"/>
        <v>0.86000000000001364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1966.58</v>
      </c>
      <c r="D1029" s="2">
        <f>BILANCA!E24</f>
        <v>1966.58</v>
      </c>
      <c r="E1029" s="2">
        <v>0</v>
      </c>
      <c r="F1029" s="2">
        <v>0</v>
      </c>
      <c r="G1029" s="3">
        <f t="shared" si="38"/>
        <v>112.09506</v>
      </c>
      <c r="H1029" s="3">
        <f t="shared" si="35"/>
        <v>0.84000000000014552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33219.919999999998</v>
      </c>
      <c r="D1030" s="2">
        <f>BILANCA!E25</f>
        <v>33397.81</v>
      </c>
      <c r="E1030" s="2">
        <v>0</v>
      </c>
      <c r="F1030" s="2">
        <v>0</v>
      </c>
      <c r="G1030" s="3">
        <f t="shared" si="38"/>
        <v>2000.3107999999997</v>
      </c>
      <c r="H1030" s="3">
        <f t="shared" si="35"/>
        <v>0.27000000000407454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69629.279999999999</v>
      </c>
      <c r="D1031" s="2">
        <f>BILANCA!E26</f>
        <v>71960.53</v>
      </c>
      <c r="E1031" s="2">
        <v>0</v>
      </c>
      <c r="F1031" s="2">
        <v>0</v>
      </c>
      <c r="G1031" s="3">
        <f t="shared" si="38"/>
        <v>4484.5571400000008</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282602.39</v>
      </c>
      <c r="D1033" s="2">
        <f>BILANCA!E28</f>
        <v>303426.88</v>
      </c>
      <c r="E1033" s="2">
        <v>0</v>
      </c>
      <c r="F1033" s="2">
        <v>0</v>
      </c>
      <c r="G1033" s="3">
        <f t="shared" si="38"/>
        <v>20457.491450000001</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8532.3999999999942</v>
      </c>
      <c r="D1040" s="2">
        <f>BILANCA!E35</f>
        <v>9442.9100000000035</v>
      </c>
      <c r="E1040" s="2">
        <v>0</v>
      </c>
      <c r="F1040" s="2">
        <v>0</v>
      </c>
      <c r="G1040" s="3">
        <f t="shared" si="38"/>
        <v>822.5465999999999</v>
      </c>
      <c r="H1040" s="3">
        <f t="shared" si="35"/>
        <v>0.48999999999068677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117476.25</v>
      </c>
      <c r="D1041" s="2">
        <f>BILANCA!E36</f>
        <v>129122.67</v>
      </c>
      <c r="E1041" s="2">
        <v>0</v>
      </c>
      <c r="F1041" s="2">
        <v>0</v>
      </c>
      <c r="G1041" s="3">
        <f t="shared" si="38"/>
        <v>11647.369289999999</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108943.85</v>
      </c>
      <c r="D1045" s="2">
        <f>BILANCA!E40</f>
        <v>119679.76</v>
      </c>
      <c r="E1045" s="2">
        <v>0</v>
      </c>
      <c r="F1045" s="2">
        <v>0</v>
      </c>
      <c r="G1045" s="3">
        <f t="shared" si="38"/>
        <v>12190.617950000002</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3560.03</v>
      </c>
      <c r="D1052" s="2">
        <f>BILANCA!E47</f>
        <v>3560.03</v>
      </c>
      <c r="E1052" s="2">
        <v>0</v>
      </c>
      <c r="F1052" s="2">
        <v>0</v>
      </c>
      <c r="G1052" s="3">
        <f t="shared" si="38"/>
        <v>448.56378000000007</v>
      </c>
      <c r="H1052" s="3">
        <f t="shared" si="35"/>
        <v>6.0000000000400178E-2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3560.03</v>
      </c>
      <c r="D1055" s="2">
        <f>BILANCA!E50</f>
        <v>3560.03</v>
      </c>
      <c r="E1055" s="2">
        <v>0</v>
      </c>
      <c r="F1055" s="2">
        <v>0</v>
      </c>
      <c r="G1055" s="3">
        <f t="shared" si="38"/>
        <v>480.60404999999997</v>
      </c>
      <c r="H1055" s="3">
        <f t="shared" si="35"/>
        <v>6.0000000000400178E-2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70127.69</v>
      </c>
      <c r="D1059" s="2">
        <f>BILANCA!E54</f>
        <v>72009.83</v>
      </c>
      <c r="E1059" s="2">
        <v>0</v>
      </c>
      <c r="F1059" s="2">
        <v>0</v>
      </c>
      <c r="G1059" s="3">
        <f t="shared" si="38"/>
        <v>10493.220150000001</v>
      </c>
      <c r="H1059" s="3">
        <f t="shared" si="35"/>
        <v>0.47999999999592546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70127.69</v>
      </c>
      <c r="D1060" s="2">
        <f>BILANCA!E55</f>
        <v>72009.83</v>
      </c>
      <c r="E1060" s="2">
        <v>0</v>
      </c>
      <c r="F1060" s="2">
        <v>0</v>
      </c>
      <c r="G1060" s="3">
        <f t="shared" si="38"/>
        <v>10707.3675</v>
      </c>
      <c r="H1060" s="3">
        <f t="shared" si="35"/>
        <v>0.47999999999592546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91683.65</v>
      </c>
      <c r="D1074" s="2">
        <f>BILANCA!E69</f>
        <v>91490.02</v>
      </c>
      <c r="E1074" s="2">
        <v>0</v>
      </c>
      <c r="F1074" s="2">
        <v>0</v>
      </c>
      <c r="G1074" s="3">
        <f t="shared" si="38"/>
        <v>17578.476159999998</v>
      </c>
      <c r="H1074" s="3">
        <f t="shared" si="35"/>
        <v>0.3700000000098953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4200.3</v>
      </c>
      <c r="D1075" s="2">
        <f>BILANCA!E70</f>
        <v>0</v>
      </c>
      <c r="E1075" s="2">
        <v>0</v>
      </c>
      <c r="F1075" s="2">
        <v>0</v>
      </c>
      <c r="G1075" s="3">
        <f t="shared" si="38"/>
        <v>273.01949999999999</v>
      </c>
      <c r="H1075" s="3">
        <f t="shared" si="35"/>
        <v>0.3000000000001819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4200.3</v>
      </c>
      <c r="D1076" s="2">
        <f>BILANCA!E71</f>
        <v>0</v>
      </c>
      <c r="E1076" s="2">
        <v>0</v>
      </c>
      <c r="F1076" s="2">
        <v>0</v>
      </c>
      <c r="G1076" s="3">
        <f t="shared" si="38"/>
        <v>277.21980000000002</v>
      </c>
      <c r="H1076" s="3">
        <f t="shared" si="35"/>
        <v>0.3000000000001819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4200.3</v>
      </c>
      <c r="D1078" s="2">
        <f>BILANCA!E73</f>
        <v>0</v>
      </c>
      <c r="E1078" s="2">
        <v>0</v>
      </c>
      <c r="F1078" s="2">
        <v>0</v>
      </c>
      <c r="G1078" s="3">
        <f t="shared" si="38"/>
        <v>285.62040000000002</v>
      </c>
      <c r="H1078" s="3">
        <f t="shared" si="35"/>
        <v>0.3000000000001819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955.19</v>
      </c>
      <c r="D1087" s="2">
        <f>BILANCA!E82</f>
        <v>1572.32</v>
      </c>
      <c r="E1087" s="2">
        <v>0</v>
      </c>
      <c r="F1087" s="2">
        <v>0</v>
      </c>
      <c r="G1087" s="3">
        <f t="shared" si="38"/>
        <v>315.68691000000001</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955.19</v>
      </c>
      <c r="D1092" s="2">
        <f>BILANCA!E87</f>
        <v>1572.32</v>
      </c>
      <c r="E1092" s="2">
        <v>0</v>
      </c>
      <c r="F1092" s="2">
        <v>0</v>
      </c>
      <c r="G1092" s="3">
        <f t="shared" si="38"/>
        <v>336.18606</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642.99</v>
      </c>
      <c r="D1152" s="2">
        <f>BILANCA!E147</f>
        <v>89917.7</v>
      </c>
      <c r="E1152" s="2">
        <v>0</v>
      </c>
      <c r="F1152" s="2">
        <v>0</v>
      </c>
      <c r="G1152" s="3">
        <f t="shared" si="38"/>
        <v>25627.931379999998</v>
      </c>
      <c r="H1152" s="3">
        <f t="shared" si="41"/>
        <v>0.31000000000290129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88271.87</v>
      </c>
      <c r="E1155" s="2">
        <v>0</v>
      </c>
      <c r="F1155" s="2">
        <v>0</v>
      </c>
      <c r="G1155" s="3">
        <f t="shared" si="38"/>
        <v>25598.842299999997</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88271.87</v>
      </c>
      <c r="E1161" s="2">
        <v>0</v>
      </c>
      <c r="F1161" s="2">
        <v>0</v>
      </c>
      <c r="G1161" s="3">
        <f t="shared" si="38"/>
        <v>26658.104739999999</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642.99</v>
      </c>
      <c r="D1166" s="2">
        <f>BILANCA!E161</f>
        <v>605.34</v>
      </c>
      <c r="E1166" s="2">
        <v>0</v>
      </c>
      <c r="F1166" s="2">
        <v>0</v>
      </c>
      <c r="G1166" s="3">
        <f t="shared" si="38"/>
        <v>289.17252000000002</v>
      </c>
      <c r="H1166" s="3">
        <f t="shared" si="41"/>
        <v>0.35000000000002274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1040.49</v>
      </c>
      <c r="E1167" s="2">
        <v>0</v>
      </c>
      <c r="F1167" s="2">
        <v>0</v>
      </c>
      <c r="G1167" s="3">
        <f t="shared" si="38"/>
        <v>326.71386000000001</v>
      </c>
      <c r="H1167" s="3">
        <f t="shared" si="41"/>
        <v>0.49000000000000909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85885.17</v>
      </c>
      <c r="D1176" s="2">
        <f>BILANCA!E171</f>
        <v>0</v>
      </c>
      <c r="E1176" s="2">
        <v>0</v>
      </c>
      <c r="F1176" s="2">
        <v>0</v>
      </c>
      <c r="G1176" s="3">
        <f t="shared" si="38"/>
        <v>14256.93822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85885.17</v>
      </c>
      <c r="D1179" s="2">
        <f>BILANCA!E174</f>
        <v>0</v>
      </c>
      <c r="E1179" s="2">
        <v>0</v>
      </c>
      <c r="F1179" s="2">
        <v>0</v>
      </c>
      <c r="G1179" s="3">
        <f t="shared" si="38"/>
        <v>14514.593730000001</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655037.85000000009</v>
      </c>
      <c r="D1180" s="2">
        <f>BILANCA!E176</f>
        <v>1665565.91</v>
      </c>
      <c r="E1180" s="2">
        <v>0</v>
      </c>
      <c r="F1180" s="2">
        <v>0</v>
      </c>
      <c r="G1180" s="3">
        <f t="shared" si="38"/>
        <v>677648.84389999998</v>
      </c>
      <c r="H1180" s="3">
        <f t="shared" si="41"/>
        <v>0.23999999999068677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92360.3</v>
      </c>
      <c r="D1181" s="2">
        <f>BILANCA!E177</f>
        <v>98774.95</v>
      </c>
      <c r="E1181" s="2">
        <v>0</v>
      </c>
      <c r="F1181" s="2">
        <v>0</v>
      </c>
      <c r="G1181" s="3">
        <f t="shared" si="38"/>
        <v>49574.644200000002</v>
      </c>
      <c r="H1181" s="3">
        <f t="shared" si="41"/>
        <v>0.35000000000582077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92360.3</v>
      </c>
      <c r="D1182" s="2">
        <f>BILANCA!E178</f>
        <v>98774.95</v>
      </c>
      <c r="E1182" s="2">
        <v>0</v>
      </c>
      <c r="F1182" s="2">
        <v>0</v>
      </c>
      <c r="G1182" s="3">
        <f t="shared" si="38"/>
        <v>49864.554399999994</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82394.73</v>
      </c>
      <c r="D1183" s="2">
        <f>BILANCA!E179</f>
        <v>91911.679999999993</v>
      </c>
      <c r="E1183" s="2">
        <v>0</v>
      </c>
      <c r="F1183" s="2">
        <v>0</v>
      </c>
      <c r="G1183" s="3">
        <f t="shared" si="38"/>
        <v>46055.729569999996</v>
      </c>
      <c r="H1183" s="3">
        <f t="shared" si="41"/>
        <v>0.59000000001105946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8686.92</v>
      </c>
      <c r="D1184" s="2">
        <f>BILANCA!E180</f>
        <v>6861.61</v>
      </c>
      <c r="E1184" s="2">
        <v>0</v>
      </c>
      <c r="F1184" s="2">
        <v>0</v>
      </c>
      <c r="G1184" s="3">
        <f t="shared" si="38"/>
        <v>3899.3643599999996</v>
      </c>
      <c r="H1184" s="3">
        <f t="shared" si="41"/>
        <v>0.47000000000025466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57.08</v>
      </c>
      <c r="D1185" s="2">
        <f>BILANCA!E181</f>
        <v>1.66</v>
      </c>
      <c r="E1185" s="2">
        <v>0</v>
      </c>
      <c r="F1185" s="2">
        <v>0</v>
      </c>
      <c r="G1185" s="3">
        <f t="shared" si="38"/>
        <v>10.569999999999999</v>
      </c>
      <c r="H1185" s="3">
        <f t="shared" si="41"/>
        <v>0.41999999999999837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57.08</v>
      </c>
      <c r="D1188" s="2">
        <f>BILANCA!E184</f>
        <v>1.66</v>
      </c>
      <c r="E1188" s="2">
        <v>0</v>
      </c>
      <c r="F1188" s="2">
        <v>0</v>
      </c>
      <c r="G1188" s="3">
        <f t="shared" si="38"/>
        <v>10.751200000000001</v>
      </c>
      <c r="H1188" s="3">
        <f t="shared" si="41"/>
        <v>0.41999999999999837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1221.57</v>
      </c>
      <c r="D1200" s="2">
        <f>BILANCA!E196</f>
        <v>0</v>
      </c>
      <c r="E1200" s="2">
        <v>0</v>
      </c>
      <c r="F1200" s="2">
        <v>0</v>
      </c>
      <c r="G1200" s="3">
        <f t="shared" si="38"/>
        <v>232.09829999999999</v>
      </c>
      <c r="H1200" s="3">
        <f t="shared" si="41"/>
        <v>0.43000000000006366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562677.55000000005</v>
      </c>
      <c r="D1255" s="2">
        <f>BILANCA!E251</f>
        <v>1566790.96</v>
      </c>
      <c r="E1255" s="2">
        <v>0</v>
      </c>
      <c r="F1255" s="2">
        <v>0</v>
      </c>
      <c r="G1255" s="3">
        <f t="shared" si="38"/>
        <v>905583.57015000004</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564698.93000000005</v>
      </c>
      <c r="D1256" s="2">
        <f>BILANCA!E252</f>
        <v>1577043.66</v>
      </c>
      <c r="E1256" s="2">
        <v>0</v>
      </c>
      <c r="F1256" s="2">
        <v>0</v>
      </c>
      <c r="G1256" s="3">
        <f t="shared" si="38"/>
        <v>914821.41749999998</v>
      </c>
      <c r="H1256" s="3">
        <f t="shared" si="41"/>
        <v>0.41000000003259629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564698.93000000005</v>
      </c>
      <c r="D1257" s="2">
        <f>BILANCA!E253</f>
        <v>1577043.66</v>
      </c>
      <c r="E1257" s="2">
        <v>0</v>
      </c>
      <c r="F1257" s="2">
        <v>0</v>
      </c>
      <c r="G1257" s="3">
        <f t="shared" si="38"/>
        <v>918540.20374999987</v>
      </c>
      <c r="H1257" s="3">
        <f t="shared" si="41"/>
        <v>0.41000000003259629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-2664.37</v>
      </c>
      <c r="D1259" s="2">
        <f>BILANCA!E255</f>
        <v>-99130.64</v>
      </c>
      <c r="E1259" s="2">
        <v>0</v>
      </c>
      <c r="F1259" s="2">
        <v>0</v>
      </c>
      <c r="G1259" s="3">
        <f t="shared" si="38"/>
        <v>-50030.486850000001</v>
      </c>
      <c r="H1259" s="3">
        <f t="shared" si="41"/>
        <v>0.73000000000047294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2664.37</v>
      </c>
      <c r="D1264" s="2">
        <f>BILANCA!E260</f>
        <v>99130.64</v>
      </c>
      <c r="E1264" s="2">
        <v>0</v>
      </c>
      <c r="F1264" s="2">
        <v>0</v>
      </c>
      <c r="G1264" s="3">
        <f t="shared" si="38"/>
        <v>51035.115100000003</v>
      </c>
      <c r="H1264" s="3">
        <f t="shared" si="41"/>
        <v>0.73000000000047294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2664.37</v>
      </c>
      <c r="D1265" s="2">
        <f>BILANCA!E261</f>
        <v>99130.64</v>
      </c>
      <c r="E1265" s="2">
        <v>0</v>
      </c>
      <c r="F1265" s="2">
        <v>0</v>
      </c>
      <c r="G1265" s="3">
        <f t="shared" si="38"/>
        <v>51236.04075</v>
      </c>
      <c r="H1265" s="3">
        <f t="shared" si="41"/>
        <v>0.73000000000047294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642.99</v>
      </c>
      <c r="D1278" s="2">
        <f>BILANCA!E274</f>
        <v>88877.94</v>
      </c>
      <c r="E1278" s="2">
        <v>0</v>
      </c>
      <c r="F1278" s="2">
        <v>0</v>
      </c>
      <c r="G1278" s="3">
        <f t="shared" si="38"/>
        <v>47810.897160000008</v>
      </c>
      <c r="H1278" s="3">
        <f t="shared" si="41"/>
        <v>6.9999999997662599E-2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88271.87</v>
      </c>
      <c r="E1281" s="2">
        <v>0</v>
      </c>
      <c r="F1281" s="2">
        <v>0</v>
      </c>
      <c r="G1281" s="3">
        <f t="shared" si="48"/>
        <v>47843.353540000004</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88271.87</v>
      </c>
      <c r="E1287" s="2">
        <v>0</v>
      </c>
      <c r="F1287" s="2">
        <v>0</v>
      </c>
      <c r="G1287" s="3">
        <f t="shared" si="48"/>
        <v>48902.615980000002</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0.73</v>
      </c>
      <c r="E1291" s="2">
        <v>0</v>
      </c>
      <c r="F1291" s="2">
        <v>0</v>
      </c>
      <c r="G1291" s="3">
        <f t="shared" si="48"/>
        <v>0.41026000000000001</v>
      </c>
      <c r="H1291" s="3">
        <f t="shared" si="49"/>
        <v>0.27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642.99</v>
      </c>
      <c r="D1292" s="2">
        <f>BILANCA!E288</f>
        <v>605.34</v>
      </c>
      <c r="E1292" s="2">
        <v>0</v>
      </c>
      <c r="F1292" s="2">
        <v>0</v>
      </c>
      <c r="G1292" s="3">
        <f t="shared" si="48"/>
        <v>522.73493999999994</v>
      </c>
      <c r="H1292" s="3">
        <f t="shared" si="49"/>
        <v>0.35000000000002274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605.34</v>
      </c>
      <c r="E1305" s="2">
        <v>0</v>
      </c>
      <c r="F1305" s="2">
        <v>0</v>
      </c>
      <c r="G1305" s="3">
        <f t="shared" si="38"/>
        <v>357.1506</v>
      </c>
      <c r="H1305" s="3">
        <f t="shared" si="41"/>
        <v>0.34000000000003183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642.99</v>
      </c>
      <c r="D1306" s="2">
        <f>BILANCA!E303</f>
        <v>89312.36</v>
      </c>
      <c r="E1306" s="2">
        <v>0</v>
      </c>
      <c r="F1306" s="2">
        <v>0</v>
      </c>
      <c r="G1306" s="3">
        <f t="shared" si="38"/>
        <v>53063.242160000002</v>
      </c>
      <c r="H1306" s="3">
        <f t="shared" si="41"/>
        <v>0.37000000000057298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955.19</v>
      </c>
      <c r="D1311" s="2">
        <f>BILANCA!E308</f>
        <v>1568.07</v>
      </c>
      <c r="E1311" s="2">
        <v>0</v>
      </c>
      <c r="F1311" s="2">
        <v>0</v>
      </c>
      <c r="G1311" s="3">
        <f t="shared" si="52"/>
        <v>1231.4903300000001</v>
      </c>
      <c r="H1311" s="3">
        <f t="shared" si="41"/>
        <v>0.25999999999999091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4.25</v>
      </c>
      <c r="E1314" s="2">
        <v>0</v>
      </c>
      <c r="F1314" s="2">
        <v>0</v>
      </c>
      <c r="G1314" s="3">
        <f t="shared" si="52"/>
        <v>2.5840000000000001</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92360.3</v>
      </c>
      <c r="D1340" s="2">
        <f>BILANCA!E337</f>
        <v>98774.95</v>
      </c>
      <c r="E1340" s="2">
        <v>0</v>
      </c>
      <c r="F1340" s="2">
        <v>0</v>
      </c>
      <c r="G1340" s="3">
        <f t="shared" si="52"/>
        <v>95670.366000000009</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1370465.06</v>
      </c>
      <c r="D1510" s="2">
        <f>'RAS-funkcijski'!E114</f>
        <v>1585586.68</v>
      </c>
      <c r="E1510" s="2">
        <v>0</v>
      </c>
      <c r="F1510" s="2">
        <v>0</v>
      </c>
      <c r="G1510" s="3">
        <f t="shared" si="52"/>
        <v>499580.22620000003</v>
      </c>
      <c r="H1510" s="3">
        <f t="shared" si="63"/>
        <v>0.38000000012107193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1320938.08</v>
      </c>
      <c r="D1511" s="2">
        <f>'RAS-funkcijski'!E115</f>
        <v>1535608.76</v>
      </c>
      <c r="E1511" s="2">
        <v>0</v>
      </c>
      <c r="F1511" s="2">
        <v>0</v>
      </c>
      <c r="G1511" s="3">
        <f t="shared" si="52"/>
        <v>487529.27159999998</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1320938.08</v>
      </c>
      <c r="D1513" s="2">
        <f>'RAS-funkcijski'!E117</f>
        <v>1535608.76</v>
      </c>
      <c r="E1513" s="2">
        <v>0</v>
      </c>
      <c r="F1513" s="2">
        <v>0</v>
      </c>
      <c r="G1513" s="3">
        <f t="shared" si="52"/>
        <v>496313.58279999997</v>
      </c>
      <c r="H1513" s="3">
        <f t="shared" si="63"/>
        <v>0.32000000006519258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49526.98</v>
      </c>
      <c r="D1522" s="2">
        <f>'RAS-funkcijski'!E126</f>
        <v>49977.919999999998</v>
      </c>
      <c r="E1522" s="2">
        <v>0</v>
      </c>
      <c r="F1522" s="2">
        <v>0</v>
      </c>
      <c r="G1522" s="3">
        <f t="shared" si="52"/>
        <v>18236.904040000001</v>
      </c>
      <c r="H1522" s="3">
        <f t="shared" si="63"/>
        <v>9.9999999998544808E-2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1370465.06</v>
      </c>
      <c r="D1537" s="14">
        <f>'RAS-funkcijski'!E141</f>
        <v>1585586.68</v>
      </c>
      <c r="E1537" s="14">
        <v>0</v>
      </c>
      <c r="F1537" s="14">
        <v>0</v>
      </c>
      <c r="G1537" s="15">
        <f t="shared" si="52"/>
        <v>622204.46354000003</v>
      </c>
      <c r="H1537" s="15">
        <f t="shared" si="63"/>
        <v>0.38000000012107193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979888.57</v>
      </c>
      <c r="D1538" s="7">
        <f>'P-VRIO'!E5</f>
        <v>0</v>
      </c>
      <c r="E1538" s="7">
        <v>0</v>
      </c>
      <c r="F1538" s="7">
        <v>0</v>
      </c>
      <c r="G1538" s="8">
        <f t="shared" si="52"/>
        <v>979.88856999999996</v>
      </c>
      <c r="H1538" s="8">
        <f t="shared" si="63"/>
        <v>0.43000000005122274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979888.57</v>
      </c>
      <c r="D1555" s="2">
        <f>'P-VRIO'!E22</f>
        <v>0</v>
      </c>
      <c r="E1555" s="2">
        <v>0</v>
      </c>
      <c r="F1555" s="2">
        <v>0</v>
      </c>
      <c r="G1555" s="3">
        <f t="shared" si="52"/>
        <v>17637.994259999999</v>
      </c>
      <c r="H1555" s="3">
        <f t="shared" si="63"/>
        <v>0.43000000005122274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979888.57</v>
      </c>
      <c r="D1556" s="2">
        <f>'P-VRIO'!E23</f>
        <v>0</v>
      </c>
      <c r="E1556" s="2">
        <v>0</v>
      </c>
      <c r="F1556" s="2">
        <v>0</v>
      </c>
      <c r="G1556" s="3">
        <f t="shared" si="52"/>
        <v>18617.882829999999</v>
      </c>
      <c r="H1556" s="3">
        <f t="shared" si="63"/>
        <v>0.43000000005122274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979888.57</v>
      </c>
      <c r="D1558" s="2">
        <f>'P-VRIO'!E25</f>
        <v>0</v>
      </c>
      <c r="E1558" s="2">
        <v>0</v>
      </c>
      <c r="F1558" s="2">
        <v>0</v>
      </c>
      <c r="G1558" s="3">
        <f t="shared" si="52"/>
        <v>20577.659970000001</v>
      </c>
      <c r="H1558" s="3">
        <f t="shared" si="63"/>
        <v>0.43000000005122274</v>
      </c>
      <c r="I1558" s="11">
        <f t="shared" si="66"/>
        <v>8848.3937881540442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92359.57</v>
      </c>
      <c r="D1582" s="7"/>
      <c r="E1582" s="7">
        <v>0</v>
      </c>
      <c r="F1582" s="7">
        <v>0</v>
      </c>
      <c r="G1582" s="8">
        <f t="shared" ref="G1582:G1686" si="70">B1582/1000*C1582</f>
        <v>92.359570000000005</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1683816.74</v>
      </c>
      <c r="D1583" s="2">
        <v>0</v>
      </c>
      <c r="E1583" s="2">
        <v>0</v>
      </c>
      <c r="F1583" s="2">
        <v>0</v>
      </c>
      <c r="G1583" s="3">
        <f t="shared" si="70"/>
        <v>3367.63348</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1624042.9</v>
      </c>
      <c r="D1585" s="2">
        <v>0</v>
      </c>
      <c r="E1585" s="2">
        <v>0</v>
      </c>
      <c r="F1585" s="2">
        <v>0</v>
      </c>
      <c r="G1585" s="3">
        <f t="shared" si="70"/>
        <v>6496.1715999999997</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1287292.67</v>
      </c>
      <c r="D1586" s="2">
        <v>0</v>
      </c>
      <c r="E1586" s="2">
        <v>0</v>
      </c>
      <c r="F1586" s="2">
        <v>0</v>
      </c>
      <c r="G1586" s="3">
        <f t="shared" si="70"/>
        <v>6436.46335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217308.99</v>
      </c>
      <c r="D1587" s="2">
        <v>0</v>
      </c>
      <c r="E1587" s="2">
        <v>0</v>
      </c>
      <c r="F1587" s="2">
        <v>0</v>
      </c>
      <c r="G1587" s="3">
        <f t="shared" si="70"/>
        <v>1303.85394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429.86</v>
      </c>
      <c r="D1588" s="2">
        <v>0</v>
      </c>
      <c r="E1588" s="2">
        <v>0</v>
      </c>
      <c r="F1588" s="2">
        <v>0</v>
      </c>
      <c r="G1588" s="3">
        <f t="shared" si="70"/>
        <v>3.00902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119011.38</v>
      </c>
      <c r="D1591" s="2">
        <v>0</v>
      </c>
      <c r="E1591" s="2">
        <v>0</v>
      </c>
      <c r="F1591" s="2">
        <v>0</v>
      </c>
      <c r="G1591" s="3">
        <f t="shared" si="70"/>
        <v>1190.1138000000001</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59773.84</v>
      </c>
      <c r="D1594" s="2">
        <v>0</v>
      </c>
      <c r="E1594" s="2">
        <v>0</v>
      </c>
      <c r="F1594" s="2">
        <v>0</v>
      </c>
      <c r="G1594" s="3">
        <f t="shared" si="70"/>
        <v>777.05991999999992</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1677401.3600000003</v>
      </c>
      <c r="D1602" s="2">
        <v>0</v>
      </c>
      <c r="E1602" s="2">
        <v>0</v>
      </c>
      <c r="F1602" s="2">
        <v>0</v>
      </c>
      <c r="G1602" s="3">
        <f t="shared" si="70"/>
        <v>35225.428560000008</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1617627.5200000003</v>
      </c>
      <c r="D1604" s="2">
        <v>0</v>
      </c>
      <c r="E1604" s="2">
        <v>0</v>
      </c>
      <c r="F1604" s="2">
        <v>0</v>
      </c>
      <c r="G1604" s="3">
        <f t="shared" si="70"/>
        <v>37205.432960000006</v>
      </c>
      <c r="H1604" s="3">
        <f t="shared" si="71"/>
        <v>0.4799999997485429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1277774.99</v>
      </c>
      <c r="D1605" s="2">
        <v>0</v>
      </c>
      <c r="E1605" s="2">
        <v>0</v>
      </c>
      <c r="F1605" s="2">
        <v>0</v>
      </c>
      <c r="G1605" s="3">
        <f t="shared" si="70"/>
        <v>30666.599760000001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219134.3</v>
      </c>
      <c r="D1606" s="2">
        <v>0</v>
      </c>
      <c r="E1606" s="2">
        <v>0</v>
      </c>
      <c r="F1606" s="2">
        <v>0</v>
      </c>
      <c r="G1606" s="3">
        <f t="shared" si="70"/>
        <v>5478.3575000000001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485.28</v>
      </c>
      <c r="D1607" s="2">
        <v>0</v>
      </c>
      <c r="E1607" s="2">
        <v>0</v>
      </c>
      <c r="F1607" s="2">
        <v>0</v>
      </c>
      <c r="G1607" s="3">
        <f t="shared" si="70"/>
        <v>12.617279999999999</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119011.38</v>
      </c>
      <c r="D1610" s="2">
        <v>0</v>
      </c>
      <c r="E1610" s="2">
        <v>0</v>
      </c>
      <c r="F1610" s="2">
        <v>0</v>
      </c>
      <c r="G1610" s="3">
        <f t="shared" si="70"/>
        <v>3451.3300200000003</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1221.57</v>
      </c>
      <c r="D1612" s="2">
        <v>0</v>
      </c>
      <c r="E1612" s="2">
        <v>0</v>
      </c>
      <c r="F1612" s="2">
        <v>0</v>
      </c>
      <c r="G1612" s="3">
        <f t="shared" si="70"/>
        <v>37.868669999999995</v>
      </c>
      <c r="H1612" s="3">
        <f t="shared" si="71"/>
        <v>0.43000000000006366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59773.84</v>
      </c>
      <c r="D1613" s="2">
        <v>0</v>
      </c>
      <c r="E1613" s="2">
        <v>0</v>
      </c>
      <c r="F1613" s="2">
        <v>0</v>
      </c>
      <c r="G1613" s="3">
        <f t="shared" si="70"/>
        <v>1912.76288</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98774.949999999721</v>
      </c>
      <c r="D1621" s="2">
        <v>0</v>
      </c>
      <c r="E1621" s="2">
        <v>0</v>
      </c>
      <c r="F1621" s="2">
        <v>0</v>
      </c>
      <c r="G1621" s="3">
        <f t="shared" si="70"/>
        <v>3950.9979999999891</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712.34</v>
      </c>
      <c r="D1622" s="2">
        <v>0</v>
      </c>
      <c r="E1622" s="2">
        <v>0</v>
      </c>
      <c r="F1622" s="2">
        <v>0</v>
      </c>
      <c r="G1622" s="3">
        <f t="shared" si="70"/>
        <v>29.205940000000002</v>
      </c>
      <c r="H1622" s="3">
        <f t="shared" si="71"/>
        <v>0.34000000000003183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712.34</v>
      </c>
      <c r="D1628" s="2">
        <v>0</v>
      </c>
      <c r="E1628" s="2">
        <v>0</v>
      </c>
      <c r="F1628" s="2">
        <v>0</v>
      </c>
      <c r="G1628" s="3">
        <f t="shared" si="70"/>
        <v>33.479980000000005</v>
      </c>
      <c r="H1628" s="3">
        <f t="shared" si="71"/>
        <v>0.34000000000003183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712.34</v>
      </c>
      <c r="D1634" s="2">
        <v>0</v>
      </c>
      <c r="E1634" s="2">
        <v>0</v>
      </c>
      <c r="F1634" s="2">
        <v>0</v>
      </c>
      <c r="G1634" s="3">
        <f t="shared" si="70"/>
        <v>37.754020000000004</v>
      </c>
      <c r="H1634" s="3">
        <f t="shared" si="71"/>
        <v>0.34000000000003183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712.34</v>
      </c>
      <c r="D1635" s="2">
        <v>0</v>
      </c>
      <c r="E1635" s="2">
        <v>0</v>
      </c>
      <c r="F1635" s="2">
        <v>0</v>
      </c>
      <c r="G1635" s="3">
        <f t="shared" si="70"/>
        <v>38.466360000000002</v>
      </c>
      <c r="H1635" s="3">
        <f t="shared" si="71"/>
        <v>0.34000000000003183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98062.61</v>
      </c>
      <c r="D1681" s="2">
        <v>0</v>
      </c>
      <c r="E1681" s="2">
        <v>0</v>
      </c>
      <c r="F1681" s="2">
        <v>0</v>
      </c>
      <c r="G1681" s="3">
        <f t="shared" si="70"/>
        <v>9806.2610000000004</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98062.61</v>
      </c>
      <c r="D1683" s="2">
        <v>0</v>
      </c>
      <c r="E1683" s="2">
        <v>0</v>
      </c>
      <c r="F1683" s="2">
        <v>0</v>
      </c>
      <c r="G1683" s="3">
        <f t="shared" si="70"/>
        <v>10002.38622</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1355532.28</v>
      </c>
      <c r="I17" s="275">
        <f>'PR-RAS'!E6</f>
        <v>1489120.4100000004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1343859.96</v>
      </c>
      <c r="I18" s="275">
        <f>'PR-RAS'!E152</f>
        <v>1525812.8399999996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2664.3700000000281</v>
      </c>
      <c r="I20" s="275">
        <f>'PR-RAS'!E650</f>
        <v>99130.639999999315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563354.19999999995</v>
      </c>
      <c r="I22" s="275">
        <f>BILANCA!E7</f>
        <v>1574075.89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91683.65</v>
      </c>
      <c r="I23" s="275">
        <f>BILANCA!E69</f>
        <v>91490.02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92360.3</v>
      </c>
      <c r="I24" s="275">
        <f>BILANCA!E177</f>
        <v>98774.95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562677.55000000005</v>
      </c>
      <c r="I25" s="275">
        <f>BILANCA!E251</f>
        <v>1566790.96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1370465.06</v>
      </c>
      <c r="I30" s="275">
        <f>'RAS-funkcijski'!E114</f>
        <v>1585586.68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1370465.06</v>
      </c>
      <c r="I31" s="275">
        <f>'RAS-funkcijski'!E141</f>
        <v>1585586.68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979888.57</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979888.57</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92359.57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98774.949999999721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712.34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98062.61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2"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1355532.28</v>
      </c>
      <c r="E6" s="60">
        <f>E7+E43+E49+E82+E106+E125+E134+E140</f>
        <v>1489120.4100000004</v>
      </c>
      <c r="F6" s="45">
        <f t="shared" ref="F6:F132" si="0">IF(D6&lt;&gt;0,IF(E6/D6&gt;=100,"&gt;&gt;100",E6/D6*100),"-")</f>
        <v>109.85503126491392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1157620.74</v>
      </c>
      <c r="E49" s="60">
        <f>E50+E53+E58+E61+E64+E68+E71+E74+E77</f>
        <v>1252010.0300000003</v>
      </c>
      <c r="F49" s="45">
        <f t="shared" si="0"/>
        <v>108.15373176537942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1100699.81</v>
      </c>
      <c r="E68" s="60">
        <f t="shared" si="11"/>
        <v>1197456.6800000002</v>
      </c>
      <c r="F68" s="45">
        <f t="shared" si="0"/>
        <v>108.79048666320747</v>
      </c>
    </row>
    <row r="69" spans="1:6" ht="12.75" customHeight="1" x14ac:dyDescent="0.2">
      <c r="A69" s="63" t="s">
        <v>141</v>
      </c>
      <c r="B69" s="64" t="s">
        <v>142</v>
      </c>
      <c r="C69" s="247" t="s">
        <v>141</v>
      </c>
      <c r="D69" s="194">
        <v>1090486.78</v>
      </c>
      <c r="E69" s="194">
        <v>1164304.6000000001</v>
      </c>
      <c r="F69" s="45">
        <f t="shared" si="0"/>
        <v>106.7692540023273</v>
      </c>
    </row>
    <row r="70" spans="1:6" ht="24" x14ac:dyDescent="0.2">
      <c r="A70" s="63" t="s">
        <v>143</v>
      </c>
      <c r="B70" s="64" t="s">
        <v>144</v>
      </c>
      <c r="C70" s="247" t="s">
        <v>143</v>
      </c>
      <c r="D70" s="194">
        <v>10213.030000000001</v>
      </c>
      <c r="E70" s="194">
        <v>33152.080000000002</v>
      </c>
      <c r="F70" s="45">
        <f t="shared" si="0"/>
        <v>324.60572425617079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56920.93</v>
      </c>
      <c r="E77" s="60">
        <f t="shared" si="14"/>
        <v>54553.35</v>
      </c>
      <c r="F77" s="45">
        <f t="shared" si="0"/>
        <v>95.840580960289998</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55843.85</v>
      </c>
      <c r="E80" s="194">
        <v>54553.35</v>
      </c>
      <c r="F80" s="45">
        <f t="shared" si="0"/>
        <v>97.689091994910797</v>
      </c>
    </row>
    <row r="81" spans="1:6" ht="24" x14ac:dyDescent="0.2">
      <c r="A81" s="63">
        <v>6394</v>
      </c>
      <c r="B81" s="64" t="s">
        <v>165</v>
      </c>
      <c r="C81" s="247" t="s">
        <v>166</v>
      </c>
      <c r="D81" s="194">
        <v>1077.08</v>
      </c>
      <c r="E81" s="194"/>
      <c r="F81" s="45">
        <f t="shared" si="0"/>
        <v>0</v>
      </c>
    </row>
    <row r="82" spans="1:6" ht="12.75" customHeight="1" x14ac:dyDescent="0.2">
      <c r="A82" s="63">
        <v>64</v>
      </c>
      <c r="B82" s="64" t="s">
        <v>167</v>
      </c>
      <c r="C82" s="247" t="s">
        <v>168</v>
      </c>
      <c r="D82" s="60">
        <f t="shared" ref="D82:E82" si="15">D83+D91+D98</f>
        <v>20.399999999999999</v>
      </c>
      <c r="E82" s="60">
        <f t="shared" si="15"/>
        <v>3.53</v>
      </c>
      <c r="F82" s="45">
        <f t="shared" si="0"/>
        <v>17.303921568627452</v>
      </c>
    </row>
    <row r="83" spans="1:6" ht="12.75" customHeight="1" x14ac:dyDescent="0.2">
      <c r="A83" s="63">
        <v>641</v>
      </c>
      <c r="B83" s="64" t="s">
        <v>169</v>
      </c>
      <c r="C83" s="247" t="s">
        <v>170</v>
      </c>
      <c r="D83" s="60">
        <f t="shared" ref="D83:E83" si="16">SUM(D84:D90)</f>
        <v>20.399999999999999</v>
      </c>
      <c r="E83" s="60">
        <f t="shared" si="16"/>
        <v>3.53</v>
      </c>
      <c r="F83" s="45">
        <f t="shared" si="0"/>
        <v>17.303921568627452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20.399999999999999</v>
      </c>
      <c r="E90" s="194">
        <v>3.53</v>
      </c>
      <c r="F90" s="45">
        <f t="shared" si="0"/>
        <v>17.303921568627452</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4173.32</v>
      </c>
      <c r="E125" s="60">
        <f t="shared" si="22"/>
        <v>3111.84</v>
      </c>
      <c r="F125" s="45">
        <f t="shared" si="0"/>
        <v>74.565094457170801</v>
      </c>
    </row>
    <row r="126" spans="1:6" ht="12.75" customHeight="1" x14ac:dyDescent="0.2">
      <c r="A126" s="63">
        <v>661</v>
      </c>
      <c r="B126" s="65" t="s">
        <v>255</v>
      </c>
      <c r="C126" s="247" t="s">
        <v>256</v>
      </c>
      <c r="D126" s="60">
        <f t="shared" ref="D126:E126" si="23">SUM(D127:D128)</f>
        <v>2113.3200000000002</v>
      </c>
      <c r="E126" s="60">
        <f t="shared" si="23"/>
        <v>2451.84</v>
      </c>
      <c r="F126" s="45">
        <f t="shared" si="0"/>
        <v>116.01839759241383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2113.3200000000002</v>
      </c>
      <c r="E128" s="194">
        <v>2451.84</v>
      </c>
      <c r="F128" s="45">
        <f t="shared" si="0"/>
        <v>116.01839759241383</v>
      </c>
    </row>
    <row r="129" spans="1:6" ht="36" x14ac:dyDescent="0.2">
      <c r="A129" s="63">
        <v>663</v>
      </c>
      <c r="B129" s="182" t="s">
        <v>261</v>
      </c>
      <c r="C129" s="247" t="s">
        <v>262</v>
      </c>
      <c r="D129" s="60">
        <f t="shared" ref="D129:E129" si="24">SUM(D130:D133)</f>
        <v>2060</v>
      </c>
      <c r="E129" s="60">
        <f t="shared" si="24"/>
        <v>660</v>
      </c>
      <c r="F129" s="45">
        <f t="shared" si="0"/>
        <v>32.038834951456316</v>
      </c>
    </row>
    <row r="130" spans="1:6" ht="12.75" customHeight="1" x14ac:dyDescent="0.2">
      <c r="A130" s="63">
        <v>6631</v>
      </c>
      <c r="B130" s="65" t="s">
        <v>263</v>
      </c>
      <c r="C130" s="247" t="s">
        <v>264</v>
      </c>
      <c r="D130" s="194">
        <v>2060</v>
      </c>
      <c r="E130" s="194">
        <v>660</v>
      </c>
      <c r="F130" s="45">
        <f t="shared" si="0"/>
        <v>32.038834951456316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193717.82</v>
      </c>
      <c r="E134" s="60">
        <f t="shared" si="25"/>
        <v>233995.01</v>
      </c>
      <c r="F134" s="45">
        <f t="shared" ref="F134:F229" si="26">IF(D134&lt;&gt;0,IF(E134/D134&gt;=100,"&gt;&gt;100",E134/D134*100),"-")</f>
        <v>120.79168039367778</v>
      </c>
    </row>
    <row r="135" spans="1:6" ht="24" x14ac:dyDescent="0.2">
      <c r="A135" s="63">
        <v>671</v>
      </c>
      <c r="B135" s="182" t="s">
        <v>273</v>
      </c>
      <c r="C135" s="247" t="s">
        <v>274</v>
      </c>
      <c r="D135" s="60">
        <f t="shared" ref="D135:E135" si="27">SUM(D136:D138)</f>
        <v>193717.82</v>
      </c>
      <c r="E135" s="60">
        <f t="shared" si="27"/>
        <v>233995.01</v>
      </c>
      <c r="F135" s="45">
        <f t="shared" si="26"/>
        <v>120.79168039367778</v>
      </c>
    </row>
    <row r="136" spans="1:6" ht="12.75" customHeight="1" x14ac:dyDescent="0.2">
      <c r="A136" s="63">
        <v>6711</v>
      </c>
      <c r="B136" s="65" t="s">
        <v>275</v>
      </c>
      <c r="C136" s="247" t="s">
        <v>276</v>
      </c>
      <c r="D136" s="194">
        <v>193717.82</v>
      </c>
      <c r="E136" s="194">
        <v>208995.01</v>
      </c>
      <c r="F136" s="45">
        <f t="shared" si="26"/>
        <v>107.88631113028218</v>
      </c>
    </row>
    <row r="137" spans="1:6" ht="24" x14ac:dyDescent="0.2">
      <c r="A137" s="63">
        <v>6712</v>
      </c>
      <c r="B137" s="182" t="s">
        <v>277</v>
      </c>
      <c r="C137" s="247" t="s">
        <v>278</v>
      </c>
      <c r="D137" s="194">
        <v>0</v>
      </c>
      <c r="E137" s="194">
        <v>25000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1343859.96</v>
      </c>
      <c r="E152" s="60">
        <f>E153+E164+E202+E221+E230+E262+E273</f>
        <v>1525812.8399999996</v>
      </c>
      <c r="F152" s="45">
        <f t="shared" si="26"/>
        <v>113.53957148927927</v>
      </c>
    </row>
    <row r="153" spans="1:6" ht="12.75" customHeight="1" x14ac:dyDescent="0.2">
      <c r="A153" s="63">
        <v>31</v>
      </c>
      <c r="B153" s="64" t="s">
        <v>308</v>
      </c>
      <c r="C153" s="247" t="s">
        <v>3</v>
      </c>
      <c r="D153" s="60">
        <f t="shared" ref="D153:E153" si="30">D154+D159+D160</f>
        <v>1038137.5299999999</v>
      </c>
      <c r="E153" s="60">
        <f t="shared" si="30"/>
        <v>1195380.99</v>
      </c>
      <c r="F153" s="45">
        <f t="shared" si="26"/>
        <v>115.14668870510829</v>
      </c>
    </row>
    <row r="154" spans="1:6" ht="12.75" customHeight="1" x14ac:dyDescent="0.2">
      <c r="A154" s="63">
        <v>311</v>
      </c>
      <c r="B154" s="64" t="s">
        <v>309</v>
      </c>
      <c r="C154" s="247" t="s">
        <v>310</v>
      </c>
      <c r="D154" s="60">
        <f t="shared" ref="D154:E154" si="31">SUM(D155:D158)</f>
        <v>859642.74</v>
      </c>
      <c r="E154" s="60">
        <f t="shared" si="31"/>
        <v>992383.64999999991</v>
      </c>
      <c r="F154" s="45">
        <f t="shared" si="26"/>
        <v>115.44140418146263</v>
      </c>
    </row>
    <row r="155" spans="1:6" ht="12.75" customHeight="1" x14ac:dyDescent="0.2">
      <c r="A155" s="63">
        <v>3111</v>
      </c>
      <c r="B155" s="64" t="s">
        <v>311</v>
      </c>
      <c r="C155" s="247" t="s">
        <v>312</v>
      </c>
      <c r="D155" s="194">
        <v>849201.92</v>
      </c>
      <c r="E155" s="194">
        <v>980379.85</v>
      </c>
      <c r="F155" s="45">
        <f t="shared" si="26"/>
        <v>115.4472012969542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9186.69</v>
      </c>
      <c r="E157" s="194">
        <v>8786.84</v>
      </c>
      <c r="F157" s="45">
        <f t="shared" si="26"/>
        <v>95.647507426505086</v>
      </c>
    </row>
    <row r="158" spans="1:6" ht="12.75" customHeight="1" x14ac:dyDescent="0.2">
      <c r="A158" s="63">
        <v>3114</v>
      </c>
      <c r="B158" s="65" t="s">
        <v>317</v>
      </c>
      <c r="C158" s="247" t="s">
        <v>318</v>
      </c>
      <c r="D158" s="194">
        <v>1254.1300000000001</v>
      </c>
      <c r="E158" s="194">
        <v>3216.96</v>
      </c>
      <c r="F158" s="45">
        <f t="shared" si="26"/>
        <v>256.50929329495347</v>
      </c>
    </row>
    <row r="159" spans="1:6" ht="12.75" customHeight="1" x14ac:dyDescent="0.2">
      <c r="A159" s="63">
        <v>312</v>
      </c>
      <c r="B159" s="65" t="s">
        <v>319</v>
      </c>
      <c r="C159" s="247" t="s">
        <v>320</v>
      </c>
      <c r="D159" s="194">
        <v>40087.83</v>
      </c>
      <c r="E159" s="194">
        <v>42965.49</v>
      </c>
      <c r="F159" s="45">
        <f t="shared" si="26"/>
        <v>107.17838805442948</v>
      </c>
    </row>
    <row r="160" spans="1:6" ht="12.75" customHeight="1" x14ac:dyDescent="0.2">
      <c r="A160" s="63">
        <v>313</v>
      </c>
      <c r="B160" s="65" t="s">
        <v>321</v>
      </c>
      <c r="C160" s="247" t="s">
        <v>322</v>
      </c>
      <c r="D160" s="60">
        <f t="shared" ref="D160:E160" si="32">SUM(D161:D163)</f>
        <v>138406.96</v>
      </c>
      <c r="E160" s="60">
        <f t="shared" si="32"/>
        <v>160031.85</v>
      </c>
      <c r="F160" s="45">
        <f t="shared" si="26"/>
        <v>115.62413479784543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138406.96</v>
      </c>
      <c r="E162" s="194">
        <v>160031.85</v>
      </c>
      <c r="F162" s="45">
        <f t="shared" si="26"/>
        <v>115.62413479784543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182223.84999999998</v>
      </c>
      <c r="E164" s="60">
        <f>E165+E170+E178+E188+E189+E194</f>
        <v>210447.37999999998</v>
      </c>
      <c r="F164" s="45">
        <f t="shared" si="26"/>
        <v>115.48838420437282</v>
      </c>
    </row>
    <row r="165" spans="1:6" ht="12.75" customHeight="1" x14ac:dyDescent="0.2">
      <c r="A165" s="63">
        <v>321</v>
      </c>
      <c r="B165" s="64" t="s">
        <v>331</v>
      </c>
      <c r="C165" s="247" t="s">
        <v>332</v>
      </c>
      <c r="D165" s="60">
        <f t="shared" ref="D165:E165" si="33">SUM(D166:D169)</f>
        <v>51380.770000000004</v>
      </c>
      <c r="E165" s="60">
        <f t="shared" si="33"/>
        <v>51506.69</v>
      </c>
      <c r="F165" s="45">
        <f t="shared" si="26"/>
        <v>100.24507223227678</v>
      </c>
    </row>
    <row r="166" spans="1:6" ht="12.75" customHeight="1" x14ac:dyDescent="0.2">
      <c r="A166" s="63">
        <v>3211</v>
      </c>
      <c r="B166" s="64" t="s">
        <v>333</v>
      </c>
      <c r="C166" s="247" t="s">
        <v>334</v>
      </c>
      <c r="D166" s="194">
        <v>4315.41</v>
      </c>
      <c r="E166" s="194">
        <v>3994.58</v>
      </c>
      <c r="F166" s="45">
        <f t="shared" si="26"/>
        <v>92.565480452610529</v>
      </c>
    </row>
    <row r="167" spans="1:6" ht="12.75" customHeight="1" x14ac:dyDescent="0.2">
      <c r="A167" s="63">
        <v>3212</v>
      </c>
      <c r="B167" s="64" t="s">
        <v>335</v>
      </c>
      <c r="C167" s="247" t="s">
        <v>336</v>
      </c>
      <c r="D167" s="194">
        <v>46540.160000000003</v>
      </c>
      <c r="E167" s="194">
        <v>46590.2</v>
      </c>
      <c r="F167" s="45">
        <f t="shared" si="26"/>
        <v>100.10752004290487</v>
      </c>
    </row>
    <row r="168" spans="1:6" ht="12.75" customHeight="1" x14ac:dyDescent="0.2">
      <c r="A168" s="63">
        <v>3213</v>
      </c>
      <c r="B168" s="64" t="s">
        <v>337</v>
      </c>
      <c r="C168" s="247" t="s">
        <v>338</v>
      </c>
      <c r="D168" s="194">
        <v>525.20000000000005</v>
      </c>
      <c r="E168" s="194">
        <v>921.91</v>
      </c>
      <c r="F168" s="45">
        <f t="shared" si="26"/>
        <v>175.53503427265801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96253.420000000013</v>
      </c>
      <c r="E170" s="60">
        <f t="shared" si="34"/>
        <v>114012.16</v>
      </c>
      <c r="F170" s="45">
        <f t="shared" si="26"/>
        <v>118.44998338760327</v>
      </c>
    </row>
    <row r="171" spans="1:6" ht="12.75" customHeight="1" x14ac:dyDescent="0.2">
      <c r="A171" s="63">
        <v>3221</v>
      </c>
      <c r="B171" s="64" t="s">
        <v>343</v>
      </c>
      <c r="C171" s="247" t="s">
        <v>344</v>
      </c>
      <c r="D171" s="194">
        <v>22911.47</v>
      </c>
      <c r="E171" s="194">
        <v>37012.33</v>
      </c>
      <c r="F171" s="45">
        <f t="shared" si="26"/>
        <v>161.54498161837719</v>
      </c>
    </row>
    <row r="172" spans="1:6" ht="12.75" customHeight="1" x14ac:dyDescent="0.2">
      <c r="A172" s="63">
        <v>3222</v>
      </c>
      <c r="B172" s="64" t="s">
        <v>345</v>
      </c>
      <c r="C172" s="247" t="s">
        <v>346</v>
      </c>
      <c r="D172" s="194">
        <v>49526.98</v>
      </c>
      <c r="E172" s="194">
        <v>49977.919999999998</v>
      </c>
      <c r="F172" s="45">
        <f t="shared" si="26"/>
        <v>100.91049363397484</v>
      </c>
    </row>
    <row r="173" spans="1:6" ht="12.75" customHeight="1" x14ac:dyDescent="0.2">
      <c r="A173" s="63">
        <v>3223</v>
      </c>
      <c r="B173" s="65" t="s">
        <v>347</v>
      </c>
      <c r="C173" s="247" t="s">
        <v>348</v>
      </c>
      <c r="D173" s="194">
        <v>19817.61</v>
      </c>
      <c r="E173" s="194">
        <v>23667.63</v>
      </c>
      <c r="F173" s="45">
        <f t="shared" si="26"/>
        <v>119.4272669610513</v>
      </c>
    </row>
    <row r="174" spans="1:6" ht="12.75" customHeight="1" x14ac:dyDescent="0.2">
      <c r="A174" s="63">
        <v>3224</v>
      </c>
      <c r="B174" s="65" t="s">
        <v>349</v>
      </c>
      <c r="C174" s="247" t="s">
        <v>350</v>
      </c>
      <c r="D174" s="194">
        <v>2276.0500000000002</v>
      </c>
      <c r="E174" s="194">
        <v>983.51</v>
      </c>
      <c r="F174" s="45">
        <f t="shared" si="26"/>
        <v>43.211265130379381</v>
      </c>
    </row>
    <row r="175" spans="1:6" ht="12.75" customHeight="1" x14ac:dyDescent="0.2">
      <c r="A175" s="63">
        <v>3225</v>
      </c>
      <c r="B175" s="65" t="s">
        <v>351</v>
      </c>
      <c r="C175" s="247" t="s">
        <v>352</v>
      </c>
      <c r="D175" s="194">
        <v>1434.89</v>
      </c>
      <c r="E175" s="194">
        <v>1882.14</v>
      </c>
      <c r="F175" s="45">
        <f t="shared" si="26"/>
        <v>131.16963669688965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286.42</v>
      </c>
      <c r="E177" s="194">
        <v>488.63</v>
      </c>
      <c r="F177" s="45">
        <f t="shared" si="26"/>
        <v>170.59912017317225</v>
      </c>
    </row>
    <row r="178" spans="1:6" ht="12.75" customHeight="1" x14ac:dyDescent="0.2">
      <c r="A178" s="63">
        <v>323</v>
      </c>
      <c r="B178" s="65" t="s">
        <v>357</v>
      </c>
      <c r="C178" s="247" t="s">
        <v>358</v>
      </c>
      <c r="D178" s="60">
        <f t="shared" ref="D178:E178" si="35">SUM(D179:D187)</f>
        <v>26040.550000000003</v>
      </c>
      <c r="E178" s="60">
        <f t="shared" si="35"/>
        <v>31018.699999999997</v>
      </c>
      <c r="F178" s="45">
        <f t="shared" si="26"/>
        <v>119.11691573334662</v>
      </c>
    </row>
    <row r="179" spans="1:6" ht="12.75" customHeight="1" x14ac:dyDescent="0.2">
      <c r="A179" s="63">
        <v>3231</v>
      </c>
      <c r="B179" s="65" t="s">
        <v>359</v>
      </c>
      <c r="C179" s="247" t="s">
        <v>360</v>
      </c>
      <c r="D179" s="194">
        <v>2138.5500000000002</v>
      </c>
      <c r="E179" s="194">
        <v>2314.58</v>
      </c>
      <c r="F179" s="45">
        <f t="shared" si="26"/>
        <v>108.23127820252039</v>
      </c>
    </row>
    <row r="180" spans="1:6" ht="12.75" customHeight="1" x14ac:dyDescent="0.2">
      <c r="A180" s="63">
        <v>3232</v>
      </c>
      <c r="B180" s="65" t="s">
        <v>361</v>
      </c>
      <c r="C180" s="247" t="s">
        <v>362</v>
      </c>
      <c r="D180" s="194">
        <v>2222.31</v>
      </c>
      <c r="E180" s="194">
        <v>4910.68</v>
      </c>
      <c r="F180" s="45">
        <f t="shared" si="26"/>
        <v>220.97187161107138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8058.74</v>
      </c>
      <c r="E182" s="194">
        <v>9812.6299999999992</v>
      </c>
      <c r="F182" s="45">
        <f t="shared" si="26"/>
        <v>121.76382412138868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3011.99</v>
      </c>
      <c r="E184" s="194">
        <v>3891.35</v>
      </c>
      <c r="F184" s="45">
        <f t="shared" si="26"/>
        <v>129.19531605350616</v>
      </c>
    </row>
    <row r="185" spans="1:6" ht="12.75" customHeight="1" x14ac:dyDescent="0.2">
      <c r="A185" s="63">
        <v>3237</v>
      </c>
      <c r="B185" s="64" t="s">
        <v>371</v>
      </c>
      <c r="C185" s="247" t="s">
        <v>372</v>
      </c>
      <c r="D185" s="194">
        <v>1656.54</v>
      </c>
      <c r="E185" s="194">
        <v>3526.72</v>
      </c>
      <c r="F185" s="45">
        <f t="shared" si="26"/>
        <v>212.89676071812332</v>
      </c>
    </row>
    <row r="186" spans="1:6" ht="12.75" customHeight="1" x14ac:dyDescent="0.2">
      <c r="A186" s="63">
        <v>3238</v>
      </c>
      <c r="B186" s="64" t="s">
        <v>373</v>
      </c>
      <c r="C186" s="247" t="s">
        <v>374</v>
      </c>
      <c r="D186" s="194">
        <v>8952.42</v>
      </c>
      <c r="E186" s="194">
        <v>6562.74</v>
      </c>
      <c r="F186" s="45">
        <f t="shared" si="26"/>
        <v>73.306882384874712</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8549.11</v>
      </c>
      <c r="E194" s="60">
        <f t="shared" si="36"/>
        <v>13909.83</v>
      </c>
      <c r="F194" s="45">
        <f t="shared" si="26"/>
        <v>162.70500671999775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321.04000000000002</v>
      </c>
      <c r="E196" s="194">
        <v>802.6</v>
      </c>
      <c r="F196" s="45">
        <f t="shared" si="26"/>
        <v>250</v>
      </c>
    </row>
    <row r="197" spans="1:6" ht="12.75" customHeight="1" x14ac:dyDescent="0.2">
      <c r="A197" s="63">
        <v>3293</v>
      </c>
      <c r="B197" s="64" t="s">
        <v>395</v>
      </c>
      <c r="C197" s="247" t="s">
        <v>396</v>
      </c>
      <c r="D197" s="194">
        <v>263.20999999999998</v>
      </c>
      <c r="E197" s="194">
        <v>678.43</v>
      </c>
      <c r="F197" s="45">
        <f t="shared" si="26"/>
        <v>257.75236503172374</v>
      </c>
    </row>
    <row r="198" spans="1:6" ht="12.75" customHeight="1" x14ac:dyDescent="0.2">
      <c r="A198" s="63">
        <v>3294</v>
      </c>
      <c r="B198" s="64" t="s">
        <v>397</v>
      </c>
      <c r="C198" s="247" t="s">
        <v>398</v>
      </c>
      <c r="D198" s="194">
        <v>981.67</v>
      </c>
      <c r="E198" s="194">
        <v>1500.1</v>
      </c>
      <c r="F198" s="45">
        <f t="shared" si="26"/>
        <v>152.8110261085701</v>
      </c>
    </row>
    <row r="199" spans="1:6" ht="12.75" customHeight="1" x14ac:dyDescent="0.2">
      <c r="A199" s="63">
        <v>3295</v>
      </c>
      <c r="B199" s="64" t="s">
        <v>399</v>
      </c>
      <c r="C199" s="247" t="s">
        <v>400</v>
      </c>
      <c r="D199" s="194">
        <v>3640</v>
      </c>
      <c r="E199" s="194">
        <v>4604</v>
      </c>
      <c r="F199" s="45">
        <f t="shared" si="26"/>
        <v>126.48351648351648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3343.19</v>
      </c>
      <c r="E201" s="194">
        <v>6324.7</v>
      </c>
      <c r="F201" s="45">
        <f t="shared" si="26"/>
        <v>189.18159003825687</v>
      </c>
    </row>
    <row r="202" spans="1:6" ht="12.75" customHeight="1" x14ac:dyDescent="0.2">
      <c r="A202" s="63">
        <v>34</v>
      </c>
      <c r="B202" s="183" t="s">
        <v>405</v>
      </c>
      <c r="C202" s="247" t="s">
        <v>406</v>
      </c>
      <c r="D202" s="60">
        <f t="shared" ref="D202:E202" si="37">D203+D208+D216</f>
        <v>465.81</v>
      </c>
      <c r="E202" s="60">
        <f t="shared" si="37"/>
        <v>428.2</v>
      </c>
      <c r="F202" s="45">
        <f t="shared" si="26"/>
        <v>91.925892531289577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465.81</v>
      </c>
      <c r="E216" s="60">
        <f t="shared" si="40"/>
        <v>428.2</v>
      </c>
      <c r="F216" s="45">
        <f t="shared" si="26"/>
        <v>91.925892531289577</v>
      </c>
    </row>
    <row r="217" spans="1:6" ht="12.75" customHeight="1" x14ac:dyDescent="0.2">
      <c r="A217" s="63">
        <v>3431</v>
      </c>
      <c r="B217" s="182" t="s">
        <v>435</v>
      </c>
      <c r="C217" s="247" t="s">
        <v>436</v>
      </c>
      <c r="D217" s="194">
        <v>465.81</v>
      </c>
      <c r="E217" s="194">
        <v>428.2</v>
      </c>
      <c r="F217" s="45">
        <f t="shared" si="26"/>
        <v>91.925892531289577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122470.27</v>
      </c>
      <c r="E262" s="60">
        <f t="shared" si="55"/>
        <v>119011.38</v>
      </c>
      <c r="F262" s="45">
        <f t="shared" ref="F262:F268" si="56">IF(D262&lt;&gt;0,IF(E262/D262&gt;=100,"&gt;&gt;100",E262/D262*100),"-")</f>
        <v>97.175730893709954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122470.27</v>
      </c>
      <c r="E269" s="60">
        <f t="shared" si="58"/>
        <v>119011.38</v>
      </c>
      <c r="F269" s="45">
        <f t="shared" ref="F269:F272" si="59">IF(D269&lt;&gt;0,IF(E269/D269&gt;=100,"&gt;&gt;100",E269/D269*100),"-")</f>
        <v>97.175730893709954</v>
      </c>
    </row>
    <row r="270" spans="1:6" ht="12.75" customHeight="1" x14ac:dyDescent="0.2">
      <c r="A270" s="63">
        <v>3721</v>
      </c>
      <c r="B270" s="65" t="s">
        <v>532</v>
      </c>
      <c r="C270" s="247" t="s">
        <v>533</v>
      </c>
      <c r="D270" s="194">
        <v>741.46</v>
      </c>
      <c r="E270" s="194"/>
      <c r="F270" s="45">
        <f t="shared" si="59"/>
        <v>0</v>
      </c>
    </row>
    <row r="271" spans="1:6" ht="12.75" customHeight="1" x14ac:dyDescent="0.2">
      <c r="A271" s="63">
        <v>3722</v>
      </c>
      <c r="B271" s="65" t="s">
        <v>534</v>
      </c>
      <c r="C271" s="247" t="s">
        <v>535</v>
      </c>
      <c r="D271" s="194">
        <v>121728.81</v>
      </c>
      <c r="E271" s="194">
        <v>119011.38</v>
      </c>
      <c r="F271" s="45">
        <f t="shared" si="59"/>
        <v>97.76763610849396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562.5</v>
      </c>
      <c r="E273" s="60">
        <f t="shared" si="60"/>
        <v>544.89</v>
      </c>
      <c r="F273" s="45">
        <f t="shared" ref="F273:F277" si="61">IF(D273&lt;&gt;0,IF(E273/D273&gt;=100,"&gt;&gt;100",E273/D273*100),"-")</f>
        <v>96.86933333333333</v>
      </c>
    </row>
    <row r="274" spans="1:6" ht="12.75" customHeight="1" x14ac:dyDescent="0.2">
      <c r="A274" s="63">
        <v>381</v>
      </c>
      <c r="B274" s="64" t="s">
        <v>540</v>
      </c>
      <c r="C274" s="247" t="s">
        <v>541</v>
      </c>
      <c r="D274" s="60">
        <f t="shared" ref="D274:E274" si="62">SUM(D275:D277)</f>
        <v>562.5</v>
      </c>
      <c r="E274" s="60">
        <f t="shared" si="62"/>
        <v>544.89</v>
      </c>
      <c r="F274" s="45">
        <f t="shared" si="61"/>
        <v>96.86933333333333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562.5</v>
      </c>
      <c r="E276" s="194">
        <v>544.89</v>
      </c>
      <c r="F276" s="45">
        <f t="shared" si="61"/>
        <v>96.86933333333333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1343859.96</v>
      </c>
      <c r="E299" s="60">
        <f>E152-E297+E298</f>
        <v>1525812.8399999996</v>
      </c>
      <c r="F299" s="45">
        <f t="shared" si="68"/>
        <v>113.53957148927927</v>
      </c>
    </row>
    <row r="300" spans="1:6" ht="12.75" customHeight="1" x14ac:dyDescent="0.2">
      <c r="A300" s="63" t="s">
        <v>581</v>
      </c>
      <c r="B300" s="64" t="s">
        <v>592</v>
      </c>
      <c r="C300" s="247" t="s">
        <v>593</v>
      </c>
      <c r="D300" s="60">
        <f>IF(D6&gt;=D299,D6-D299,0)</f>
        <v>11672.320000000065</v>
      </c>
      <c r="E300" s="60">
        <f>IF(E6&gt;=E299,E6-E299,0)</f>
        <v>0</v>
      </c>
      <c r="F300" s="45">
        <f t="shared" si="68"/>
        <v>0</v>
      </c>
    </row>
    <row r="301" spans="1:6" ht="12.75" customHeight="1" x14ac:dyDescent="0.2">
      <c r="A301" s="63" t="s">
        <v>581</v>
      </c>
      <c r="B301" s="64" t="s">
        <v>594</v>
      </c>
      <c r="C301" s="247" t="s">
        <v>595</v>
      </c>
      <c r="D301" s="60">
        <f>IF(D299&gt;=D6,D299-D6,0)</f>
        <v>0</v>
      </c>
      <c r="E301" s="60">
        <f>IF(E299&gt;=E6,E299-E6,0)</f>
        <v>36692.429999999236</v>
      </c>
      <c r="F301" s="45" t="str">
        <f t="shared" si="68"/>
        <v>-</v>
      </c>
    </row>
    <row r="302" spans="1:6" ht="12.75" customHeight="1" x14ac:dyDescent="0.2">
      <c r="A302" s="63">
        <v>92211</v>
      </c>
      <c r="B302" s="64" t="s">
        <v>596</v>
      </c>
      <c r="C302" s="247" t="s">
        <v>597</v>
      </c>
      <c r="D302" s="194">
        <v>12268.41</v>
      </c>
      <c r="E302" s="194">
        <v>0</v>
      </c>
      <c r="F302" s="45">
        <f t="shared" si="68"/>
        <v>0</v>
      </c>
    </row>
    <row r="303" spans="1:6" ht="12.75" customHeight="1" x14ac:dyDescent="0.2">
      <c r="A303" s="63">
        <v>92221</v>
      </c>
      <c r="B303" s="64" t="s">
        <v>598</v>
      </c>
      <c r="C303" s="247" t="s">
        <v>599</v>
      </c>
      <c r="D303" s="194">
        <v>0</v>
      </c>
      <c r="E303" s="194">
        <v>2664.37</v>
      </c>
      <c r="F303" s="45" t="str">
        <f t="shared" si="68"/>
        <v>-</v>
      </c>
    </row>
    <row r="304" spans="1:6" ht="12.75" customHeight="1" x14ac:dyDescent="0.2">
      <c r="A304" s="63">
        <v>96</v>
      </c>
      <c r="B304" s="220" t="s">
        <v>600</v>
      </c>
      <c r="C304" s="247" t="s">
        <v>601</v>
      </c>
      <c r="D304" s="194">
        <v>642.99</v>
      </c>
      <c r="E304" s="194">
        <v>88877.94</v>
      </c>
      <c r="F304" s="45" t="str">
        <f t="shared" si="68"/>
        <v>&gt;&gt;100</v>
      </c>
    </row>
    <row r="305" spans="1:6" ht="12" x14ac:dyDescent="0.2">
      <c r="A305" s="63">
        <v>9661</v>
      </c>
      <c r="B305" s="220" t="s">
        <v>602</v>
      </c>
      <c r="C305" s="247" t="s">
        <v>603</v>
      </c>
      <c r="D305" s="194">
        <v>589.41</v>
      </c>
      <c r="E305" s="194">
        <v>605.34</v>
      </c>
      <c r="F305" s="45">
        <f t="shared" si="68"/>
        <v>102.70270270270272</v>
      </c>
    </row>
    <row r="306" spans="1:6" ht="12.75" customHeight="1" x14ac:dyDescent="0.2">
      <c r="A306" s="249" t="s">
        <v>604</v>
      </c>
      <c r="B306" s="184" t="s">
        <v>605</v>
      </c>
      <c r="C306" s="250" t="s">
        <v>604</v>
      </c>
      <c r="D306" s="196">
        <v>0</v>
      </c>
      <c r="E306" s="196">
        <v>0.73</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26605.1</v>
      </c>
      <c r="E360" s="60">
        <f t="shared" si="86"/>
        <v>59773.84</v>
      </c>
      <c r="F360" s="45">
        <f t="shared" si="72"/>
        <v>224.67060826683607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26605.1</v>
      </c>
      <c r="E373" s="60">
        <f t="shared" si="90"/>
        <v>59773.84</v>
      </c>
      <c r="F373" s="45">
        <f t="shared" si="72"/>
        <v>224.67060826683607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17578.23</v>
      </c>
      <c r="E379" s="60">
        <f t="shared" si="92"/>
        <v>48127.42</v>
      </c>
      <c r="F379" s="45">
        <f t="shared" si="72"/>
        <v>273.78990945049645</v>
      </c>
    </row>
    <row r="380" spans="1:6" ht="12.75" customHeight="1" x14ac:dyDescent="0.2">
      <c r="A380" s="63">
        <v>4221</v>
      </c>
      <c r="B380" s="64" t="s">
        <v>647</v>
      </c>
      <c r="C380" s="247" t="s">
        <v>739</v>
      </c>
      <c r="D380" s="194">
        <v>15121.98</v>
      </c>
      <c r="E380" s="194">
        <v>45618.28</v>
      </c>
      <c r="F380" s="45">
        <f t="shared" si="72"/>
        <v>301.66869682409316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177.89</v>
      </c>
      <c r="F385" s="45" t="str">
        <f t="shared" si="72"/>
        <v>-</v>
      </c>
    </row>
    <row r="386" spans="1:6" ht="12.75" customHeight="1" x14ac:dyDescent="0.2">
      <c r="A386" s="63">
        <v>4227</v>
      </c>
      <c r="B386" s="183" t="s">
        <v>659</v>
      </c>
      <c r="C386" s="247" t="s">
        <v>746</v>
      </c>
      <c r="D386" s="194">
        <v>2456.25</v>
      </c>
      <c r="E386" s="194">
        <v>2331.25</v>
      </c>
      <c r="F386" s="45">
        <f t="shared" si="72"/>
        <v>94.910941475826974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9026.8700000000008</v>
      </c>
      <c r="E393" s="60">
        <f t="shared" si="94"/>
        <v>11646.42</v>
      </c>
      <c r="F393" s="45">
        <f t="shared" si="72"/>
        <v>129.01947186566326</v>
      </c>
    </row>
    <row r="394" spans="1:6" ht="12.75" customHeight="1" x14ac:dyDescent="0.2">
      <c r="A394" s="63">
        <v>4241</v>
      </c>
      <c r="B394" s="64" t="s">
        <v>756</v>
      </c>
      <c r="C394" s="247" t="s">
        <v>757</v>
      </c>
      <c r="D394" s="194">
        <v>9026.8700000000008</v>
      </c>
      <c r="E394" s="194">
        <v>11646.42</v>
      </c>
      <c r="F394" s="45">
        <f t="shared" si="72"/>
        <v>129.01947186566326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26605.1</v>
      </c>
      <c r="E418" s="60">
        <f t="shared" si="102"/>
        <v>59773.84</v>
      </c>
      <c r="F418" s="45">
        <f t="shared" si="72"/>
        <v>224.67060826683607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1355532.28</v>
      </c>
      <c r="E422" s="60">
        <f>E6+E308</f>
        <v>1489120.4100000004</v>
      </c>
      <c r="F422" s="45">
        <f t="shared" si="72"/>
        <v>109.85503126491392</v>
      </c>
    </row>
    <row r="423" spans="1:6" ht="12.75" customHeight="1" x14ac:dyDescent="0.2">
      <c r="A423" s="63" t="s">
        <v>581</v>
      </c>
      <c r="B423" s="64" t="s">
        <v>804</v>
      </c>
      <c r="C423" s="247" t="s">
        <v>805</v>
      </c>
      <c r="D423" s="60">
        <f t="shared" ref="D423:E423" si="103">D299+D360</f>
        <v>1370465.06</v>
      </c>
      <c r="E423" s="60">
        <f t="shared" si="103"/>
        <v>1585586.6799999997</v>
      </c>
      <c r="F423" s="45">
        <f t="shared" si="72"/>
        <v>115.6969795348157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14932.780000000028</v>
      </c>
      <c r="E425" s="60">
        <f t="shared" si="105"/>
        <v>96466.26999999932</v>
      </c>
      <c r="F425" s="45">
        <f t="shared" si="72"/>
        <v>646.0034233411269</v>
      </c>
    </row>
    <row r="426" spans="1:6" ht="12.75" customHeight="1" x14ac:dyDescent="0.2">
      <c r="A426" s="251" t="s">
        <v>810</v>
      </c>
      <c r="B426" s="183" t="s">
        <v>811</v>
      </c>
      <c r="C426" s="252" t="s">
        <v>812</v>
      </c>
      <c r="D426" s="60">
        <f t="shared" ref="D426:E426" si="106">IF(D302-D303+D419-D420&gt;=0,D302-D303+D419-D420,0)</f>
        <v>12268.41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2664.37</v>
      </c>
      <c r="F427" s="45" t="str">
        <f t="shared" si="72"/>
        <v>-</v>
      </c>
    </row>
    <row r="428" spans="1:6" ht="24" x14ac:dyDescent="0.2">
      <c r="A428" s="249" t="s">
        <v>815</v>
      </c>
      <c r="B428" s="243" t="s">
        <v>816</v>
      </c>
      <c r="C428" s="250" t="s">
        <v>817</v>
      </c>
      <c r="D428" s="81">
        <f t="shared" ref="D428:E428" si="108">D304+D421</f>
        <v>642.99</v>
      </c>
      <c r="E428" s="81">
        <f t="shared" si="108"/>
        <v>88877.94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1355532.28</v>
      </c>
      <c r="E643" s="60">
        <f>E422+E430</f>
        <v>1489120.4100000004</v>
      </c>
      <c r="F643" s="45">
        <f t="shared" si="109"/>
        <v>109.85503126491392</v>
      </c>
    </row>
    <row r="644" spans="1:6" ht="12.75" customHeight="1" x14ac:dyDescent="0.2">
      <c r="A644" s="63" t="s">
        <v>581</v>
      </c>
      <c r="B644" s="64" t="s">
        <v>1237</v>
      </c>
      <c r="C644" s="247" t="s">
        <v>1238</v>
      </c>
      <c r="D644" s="60">
        <f>D423+D535</f>
        <v>1370465.06</v>
      </c>
      <c r="E644" s="60">
        <f>E423+E535</f>
        <v>1585586.6799999997</v>
      </c>
      <c r="F644" s="45">
        <f t="shared" si="109"/>
        <v>115.6969795348157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14932.780000000028</v>
      </c>
      <c r="E646" s="60">
        <f t="shared" si="164"/>
        <v>96466.26999999932</v>
      </c>
      <c r="F646" s="45">
        <f t="shared" si="109"/>
        <v>646.0034233411269</v>
      </c>
    </row>
    <row r="647" spans="1:6" ht="24" x14ac:dyDescent="0.2">
      <c r="A647" s="251" t="s">
        <v>1243</v>
      </c>
      <c r="B647" s="64" t="s">
        <v>1244</v>
      </c>
      <c r="C647" s="252" t="s">
        <v>1243</v>
      </c>
      <c r="D647" s="60">
        <f>IF(D426-D427+D641-D642&gt;=0,D426-D427+D641-D642,0)</f>
        <v>12268.41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2664.37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2664.3700000000281</v>
      </c>
      <c r="E650" s="60">
        <f t="shared" si="166"/>
        <v>99130.639999999315</v>
      </c>
      <c r="F650" s="45">
        <f t="shared" si="109"/>
        <v>3720.6033696520481</v>
      </c>
    </row>
    <row r="651" spans="1:6" ht="24" x14ac:dyDescent="0.2">
      <c r="A651" s="249" t="s">
        <v>1251</v>
      </c>
      <c r="B651" s="184" t="s">
        <v>1252</v>
      </c>
      <c r="C651" s="250" t="s">
        <v>1251</v>
      </c>
      <c r="D651" s="196">
        <v>85885.17</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27381.89</v>
      </c>
      <c r="E653" s="194">
        <v>4200.3</v>
      </c>
      <c r="F653" s="45">
        <f t="shared" ref="F653:F740" si="167">IF(D653&lt;&gt;0,IF(E653/D653&gt;=100,"&gt;&gt;100",E653/D653*100),"-")</f>
        <v>15.339700802245574</v>
      </c>
    </row>
    <row r="654" spans="1:6" ht="12.75" customHeight="1" x14ac:dyDescent="0.2">
      <c r="A654" s="63" t="s">
        <v>1256</v>
      </c>
      <c r="B654" s="64" t="s">
        <v>1257</v>
      </c>
      <c r="C654" s="247" t="s">
        <v>1256</v>
      </c>
      <c r="D654" s="194">
        <v>1335532.28</v>
      </c>
      <c r="E654" s="194">
        <v>1489120.41</v>
      </c>
      <c r="F654" s="45">
        <f t="shared" si="167"/>
        <v>111.50014359817644</v>
      </c>
    </row>
    <row r="655" spans="1:6" ht="12.75" customHeight="1" x14ac:dyDescent="0.2">
      <c r="A655" s="63" t="s">
        <v>1258</v>
      </c>
      <c r="B655" s="64" t="s">
        <v>1259</v>
      </c>
      <c r="C655" s="247" t="s">
        <v>1258</v>
      </c>
      <c r="D655" s="194">
        <v>1358713.87</v>
      </c>
      <c r="E655" s="194">
        <v>1493320.71</v>
      </c>
      <c r="F655" s="45">
        <f t="shared" si="167"/>
        <v>109.90693058870444</v>
      </c>
    </row>
    <row r="656" spans="1:6" ht="24" x14ac:dyDescent="0.2">
      <c r="A656" s="63">
        <v>11</v>
      </c>
      <c r="B656" s="64" t="s">
        <v>1260</v>
      </c>
      <c r="C656" s="247" t="s">
        <v>1261</v>
      </c>
      <c r="D656" s="60">
        <f t="shared" ref="D656:E656" si="168">+D653+D654-D655</f>
        <v>4200.2999999998137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47</v>
      </c>
      <c r="F658" s="45">
        <f t="shared" si="167"/>
        <v>102.17391304347827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35</v>
      </c>
      <c r="E660" s="253">
        <v>35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1083612.74</v>
      </c>
      <c r="E683" s="192">
        <v>1141572.2</v>
      </c>
      <c r="F683" s="71">
        <f t="shared" si="167"/>
        <v>105.34872448989478</v>
      </c>
    </row>
    <row r="684" spans="1:6" ht="24" x14ac:dyDescent="0.2">
      <c r="A684" s="70">
        <v>63613</v>
      </c>
      <c r="B684" s="182" t="s">
        <v>1317</v>
      </c>
      <c r="C684" s="278" t="s">
        <v>1318</v>
      </c>
      <c r="D684" s="192">
        <v>6874.04</v>
      </c>
      <c r="E684" s="192">
        <v>22732.400000000001</v>
      </c>
      <c r="F684" s="71">
        <f t="shared" si="167"/>
        <v>330.6992685524088</v>
      </c>
    </row>
    <row r="685" spans="1:6" ht="24" x14ac:dyDescent="0.2">
      <c r="A685" s="63">
        <v>63622</v>
      </c>
      <c r="B685" s="244" t="s">
        <v>1319</v>
      </c>
      <c r="C685" s="247" t="s">
        <v>1320</v>
      </c>
      <c r="D685" s="194">
        <v>8913.0300000000007</v>
      </c>
      <c r="E685" s="194">
        <v>10466.629999999999</v>
      </c>
      <c r="F685" s="45">
        <f t="shared" si="167"/>
        <v>117.43066050490123</v>
      </c>
    </row>
    <row r="686" spans="1:6" ht="24" x14ac:dyDescent="0.2">
      <c r="A686" s="63">
        <v>63623</v>
      </c>
      <c r="B686" s="244" t="s">
        <v>1321</v>
      </c>
      <c r="C686" s="247" t="s">
        <v>1322</v>
      </c>
      <c r="D686" s="194">
        <v>1300</v>
      </c>
      <c r="E686" s="194">
        <v>22685.45</v>
      </c>
      <c r="F686" s="45">
        <f t="shared" si="167"/>
        <v>1745.0346153846156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2810</v>
      </c>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46540.160000000003</v>
      </c>
      <c r="E734" s="192">
        <v>46590.2</v>
      </c>
      <c r="F734" s="71">
        <f t="shared" si="167"/>
        <v>100.10752004290487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2320.15</v>
      </c>
      <c r="E736" s="194">
        <v>3376.8</v>
      </c>
      <c r="F736" s="45">
        <f t="shared" si="167"/>
        <v>145.54231407452104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785.02</v>
      </c>
      <c r="E738" s="194">
        <v>0</v>
      </c>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3640</v>
      </c>
      <c r="E744" s="192">
        <v>4604</v>
      </c>
      <c r="F744" s="71">
        <f t="shared" si="170"/>
        <v>126.48351648351648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741.46</v>
      </c>
      <c r="E850" s="194"/>
      <c r="F850" s="45">
        <f t="shared" si="169"/>
        <v>0</v>
      </c>
    </row>
    <row r="851" spans="1:6" ht="12.75" customHeight="1" x14ac:dyDescent="0.2">
      <c r="A851" s="63">
        <v>37221</v>
      </c>
      <c r="B851" s="64" t="s">
        <v>1630</v>
      </c>
      <c r="C851" s="247" t="s">
        <v>1631</v>
      </c>
      <c r="D851" s="194">
        <v>121728.81</v>
      </c>
      <c r="E851" s="194">
        <v>119011.38</v>
      </c>
      <c r="F851" s="45">
        <f t="shared" si="169"/>
        <v>97.76763610849396</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2" zoomScaleNormal="100" workbookViewId="0">
      <selection activeCell="D336" sqref="D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655037.85</v>
      </c>
      <c r="E6" s="180">
        <f t="shared" si="0"/>
        <v>1665565.91</v>
      </c>
      <c r="F6" s="181">
        <f t="shared" ref="F6:F298" si="1">IF(D6&gt;0,IF(E6/D6&gt;=100,"&gt;&gt;100",E6/D6*100),"-")</f>
        <v>254.27017843320047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563354.19999999995</v>
      </c>
      <c r="E7" s="79">
        <f t="shared" si="2"/>
        <v>1574075.89</v>
      </c>
      <c r="F7" s="71">
        <f t="shared" si="1"/>
        <v>279.41140582603271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563354.19999999995</v>
      </c>
      <c r="E12" s="79">
        <f t="shared" si="3"/>
        <v>1574075.89</v>
      </c>
      <c r="F12" s="71">
        <f t="shared" si="1"/>
        <v>279.41140582603271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508175</v>
      </c>
      <c r="E13" s="79">
        <f t="shared" si="4"/>
        <v>1490683.25</v>
      </c>
      <c r="F13" s="71">
        <f t="shared" si="1"/>
        <v>293.34053229694496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501507.52</v>
      </c>
      <c r="E15" s="192">
        <v>1484933.49</v>
      </c>
      <c r="F15" s="71">
        <f t="shared" si="1"/>
        <v>296.09396285822396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15981.49</v>
      </c>
      <c r="E17" s="192">
        <v>15981.49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9314.01</v>
      </c>
      <c r="E18" s="192">
        <v>10231.73</v>
      </c>
      <c r="F18" s="71">
        <f t="shared" si="1"/>
        <v>109.85311375014628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46646.79999999993</v>
      </c>
      <c r="E19" s="79">
        <f t="shared" si="5"/>
        <v>73949.729999999981</v>
      </c>
      <c r="F19" s="71">
        <f t="shared" si="1"/>
        <v>158.53119613778458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193988.79</v>
      </c>
      <c r="E20" s="192">
        <v>214607.07</v>
      </c>
      <c r="F20" s="71">
        <f t="shared" si="1"/>
        <v>110.62859353883283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18887.22</v>
      </c>
      <c r="E21" s="192">
        <v>43887.22</v>
      </c>
      <c r="F21" s="71">
        <f t="shared" si="1"/>
        <v>232.36463598136729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11087.83</v>
      </c>
      <c r="E22" s="192">
        <v>11087.83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469.57</v>
      </c>
      <c r="E23" s="192">
        <v>469.57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1966.58</v>
      </c>
      <c r="E24" s="192">
        <v>1966.58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33219.919999999998</v>
      </c>
      <c r="E25" s="192">
        <v>33397.81</v>
      </c>
      <c r="F25" s="71">
        <f t="shared" si="1"/>
        <v>100.53549195783735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69629.279999999999</v>
      </c>
      <c r="E26" s="192">
        <v>71960.53</v>
      </c>
      <c r="F26" s="71">
        <f t="shared" si="1"/>
        <v>103.34808862018967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282602.39</v>
      </c>
      <c r="E28" s="192">
        <v>303426.88</v>
      </c>
      <c r="F28" s="71">
        <f t="shared" si="1"/>
        <v>107.36883010791239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8532.3999999999942</v>
      </c>
      <c r="E35" s="79">
        <f t="shared" si="7"/>
        <v>9442.9100000000035</v>
      </c>
      <c r="F35" s="71">
        <f t="shared" si="1"/>
        <v>110.67120622568105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117476.25</v>
      </c>
      <c r="E36" s="192">
        <v>129122.67</v>
      </c>
      <c r="F36" s="71">
        <f t="shared" si="1"/>
        <v>109.91385067194432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108943.85</v>
      </c>
      <c r="E40" s="192">
        <v>119679.76</v>
      </c>
      <c r="F40" s="71">
        <f t="shared" si="1"/>
        <v>109.85453515733103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3560.03</v>
      </c>
      <c r="E47" s="192">
        <v>3560.03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3560.03</v>
      </c>
      <c r="E50" s="192">
        <v>3560.03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70127.69</v>
      </c>
      <c r="E54" s="192">
        <v>72009.83</v>
      </c>
      <c r="F54" s="71">
        <f t="shared" si="1"/>
        <v>102.68387565596416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70127.69</v>
      </c>
      <c r="E55" s="192">
        <v>72009.83</v>
      </c>
      <c r="F55" s="71">
        <f t="shared" si="1"/>
        <v>102.68387565596416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91683.65</v>
      </c>
      <c r="E69" s="79">
        <f>E70+E82+E88+E119+E135+E147+E165+E171</f>
        <v>91490.02</v>
      </c>
      <c r="F69" s="71">
        <f t="shared" si="1"/>
        <v>99.788806401141329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4200.3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955.19</v>
      </c>
      <c r="E82" s="79">
        <f>SUM(E83:E85)-E86+E87</f>
        <v>1572.32</v>
      </c>
      <c r="F82" s="71">
        <f t="shared" si="1"/>
        <v>164.60808844313695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955.19</v>
      </c>
      <c r="E87" s="192">
        <v>1572.32</v>
      </c>
      <c r="F87" s="71">
        <f t="shared" si="1"/>
        <v>164.60808844313695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642.99</v>
      </c>
      <c r="E147" s="79">
        <f t="shared" si="24"/>
        <v>89917.7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88271.87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88271.87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642.99</v>
      </c>
      <c r="E161" s="192">
        <v>605.34</v>
      </c>
      <c r="F161" s="71">
        <f t="shared" si="1"/>
        <v>94.14454346101806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1040.49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85885.17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85885.17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655037.85000000009</v>
      </c>
      <c r="E176" s="79">
        <f>E177+E251</f>
        <v>1665565.91</v>
      </c>
      <c r="F176" s="71">
        <f t="shared" si="1"/>
        <v>254.27017843320044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92360.3</v>
      </c>
      <c r="E177" s="79">
        <f>E178+E197+E203+E219+E247+E248</f>
        <v>98774.95</v>
      </c>
      <c r="F177" s="71">
        <f t="shared" si="1"/>
        <v>106.94524595524267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92360.3</v>
      </c>
      <c r="E178" s="79">
        <f>SUM(E179:E181)+E185+E186+SUM(E194:E196)</f>
        <v>98774.95</v>
      </c>
      <c r="F178" s="71">
        <f t="shared" si="1"/>
        <v>106.94524595524267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82394.73</v>
      </c>
      <c r="E179" s="192">
        <v>91911.679999999993</v>
      </c>
      <c r="F179" s="71">
        <f t="shared" si="1"/>
        <v>111.55043532517188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8686.92</v>
      </c>
      <c r="E180" s="192">
        <v>6861.61</v>
      </c>
      <c r="F180" s="71">
        <f t="shared" si="1"/>
        <v>78.987834583488734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57.08</v>
      </c>
      <c r="E181" s="79">
        <f t="shared" si="28"/>
        <v>1.66</v>
      </c>
      <c r="F181" s="71">
        <f t="shared" si="1"/>
        <v>2.9081990189208127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57.08</v>
      </c>
      <c r="E184" s="192">
        <v>1.66</v>
      </c>
      <c r="F184" s="71">
        <f t="shared" si="1"/>
        <v>2.9081990189208127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1221.57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562677.55000000005</v>
      </c>
      <c r="E251" s="79">
        <f>+E252+E255-E264+E274+E291</f>
        <v>1566790.96</v>
      </c>
      <c r="F251" s="71">
        <f t="shared" si="1"/>
        <v>278.45272305603805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564698.93000000005</v>
      </c>
      <c r="E252" s="79">
        <f>E253-E254</f>
        <v>1577043.66</v>
      </c>
      <c r="F252" s="71">
        <f t="shared" si="1"/>
        <v>279.27158636549916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564698.93000000005</v>
      </c>
      <c r="E253" s="192">
        <v>1577043.66</v>
      </c>
      <c r="F253" s="71">
        <f t="shared" si="1"/>
        <v>279.27158636549916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-2664.37</v>
      </c>
      <c r="E255" s="79">
        <f>E256-E260</f>
        <v>-99130.64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2664.37</v>
      </c>
      <c r="E260" s="79">
        <f>SUM(E261:E263)</f>
        <v>99130.64</v>
      </c>
      <c r="F260" s="71">
        <f t="shared" si="1"/>
        <v>3720.6033696521131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2664.37</v>
      </c>
      <c r="E261" s="192">
        <v>99130.64</v>
      </c>
      <c r="F261" s="71">
        <f t="shared" si="1"/>
        <v>3720.6033696521131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642.99</v>
      </c>
      <c r="E274" s="79">
        <f>SUM(E275:E277)+SUM(E286:E290)</f>
        <v>88877.94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88271.87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88271.87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0.73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642.99</v>
      </c>
      <c r="E288" s="192">
        <v>605.34</v>
      </c>
      <c r="F288" s="71">
        <f t="shared" si="39"/>
        <v>94.14454346101806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605.34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642.99</v>
      </c>
      <c r="E303" s="192">
        <v>89312.36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955.19</v>
      </c>
      <c r="E308" s="192">
        <v>1568.07</v>
      </c>
      <c r="F308" s="71">
        <f t="shared" si="43"/>
        <v>164.16315078675444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4.25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92360.3</v>
      </c>
      <c r="E337" s="192">
        <v>98774.95</v>
      </c>
      <c r="F337" s="71">
        <f t="shared" si="43"/>
        <v>106.94524595524267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C126" sqref="C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1370465.06</v>
      </c>
      <c r="E114" s="60">
        <f t="shared" si="22"/>
        <v>1585586.68</v>
      </c>
      <c r="F114" s="45">
        <f t="shared" si="1"/>
        <v>115.6969795348157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1320938.08</v>
      </c>
      <c r="E115" s="60">
        <f t="shared" si="23"/>
        <v>1535608.76</v>
      </c>
      <c r="F115" s="45">
        <f t="shared" si="1"/>
        <v>116.25138098827463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1320938.08</v>
      </c>
      <c r="E117" s="194">
        <v>1535608.76</v>
      </c>
      <c r="F117" s="45">
        <f t="shared" si="1"/>
        <v>116.25138098827463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49526.98</v>
      </c>
      <c r="E126" s="194">
        <v>49977.919999999998</v>
      </c>
      <c r="F126" s="45">
        <f t="shared" si="1"/>
        <v>100.91049363397484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1370465.06</v>
      </c>
      <c r="E141" s="81">
        <f t="shared" si="28"/>
        <v>1585586.68</v>
      </c>
      <c r="F141" s="61">
        <f t="shared" si="1"/>
        <v>115.6969795348157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32" sqref="B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979888.57</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979888.57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979888.57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979888.57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K118" sqref="K1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92359.57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1683816.74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1624042.9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1287292.67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217308.99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429.86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119011.38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59773.84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1677401.3600000003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1617627.5200000003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1277774.99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219134.3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485.28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119011.38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1221.57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59773.84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98774.949999999721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712.34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712.34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712.34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712.34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98062.61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98062.61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2026-01-29T13:23:57Z</cp:lastPrinted>
  <dcterms:created xsi:type="dcterms:W3CDTF">2022-04-01T05:14:30Z</dcterms:created>
  <dcterms:modified xsi:type="dcterms:W3CDTF">2026-01-30T09:01:08Z</dcterms:modified>
</cp:coreProperties>
</file>